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JayMorris\Desktop\"/>
    </mc:Choice>
  </mc:AlternateContent>
  <xr:revisionPtr revIDLastSave="0" documentId="8_{A6580EC0-897B-46EC-9E3D-E37F7C82D290}" xr6:coauthVersionLast="47" xr6:coauthVersionMax="47" xr10:uidLastSave="{00000000-0000-0000-0000-000000000000}"/>
  <bookViews>
    <workbookView xWindow="15" yWindow="735" windowWidth="21585" windowHeight="13402" xr2:uid="{00000000-000D-0000-FFFF-FFFF00000000}"/>
  </bookViews>
  <sheets>
    <sheet name="All Drawdowns" sheetId="1" r:id="rId1"/>
    <sheet name="Repayment Holiday ex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uRlDWgJblFJFLNxL1YVX0Zd0Yxr4rm6axxGWRnvGB6s="/>
    </ext>
  </extLst>
</workbook>
</file>

<file path=xl/calcChain.xml><?xml version="1.0" encoding="utf-8"?>
<calcChain xmlns="http://schemas.openxmlformats.org/spreadsheetml/2006/main">
  <c r="D10" i="3" l="1"/>
  <c r="B12" i="3"/>
  <c r="B11" i="3"/>
  <c r="C11" i="3" s="1"/>
  <c r="B10" i="3"/>
  <c r="B10" i="1"/>
  <c r="C10" i="3"/>
  <c r="B9" i="1"/>
  <c r="H14" i="3" l="1"/>
  <c r="J14" i="3" s="1"/>
  <c r="J15" i="3" s="1"/>
  <c r="P15" i="3" s="1"/>
  <c r="H15" i="3"/>
  <c r="H16" i="3"/>
  <c r="H17" i="3"/>
  <c r="H18" i="3"/>
  <c r="H20" i="3"/>
  <c r="H21" i="3"/>
  <c r="H22" i="3"/>
  <c r="N22" i="3" s="1"/>
  <c r="H19" i="3"/>
  <c r="I16" i="3"/>
  <c r="H24" i="3"/>
  <c r="N24" i="3" s="1"/>
  <c r="H23" i="3"/>
  <c r="N23" i="3" s="1"/>
  <c r="P11" i="3"/>
  <c r="K26" i="3"/>
  <c r="P25" i="3"/>
  <c r="O25" i="3"/>
  <c r="N25" i="3"/>
  <c r="P24" i="3"/>
  <c r="P23" i="3"/>
  <c r="P22" i="3"/>
  <c r="C22" i="3"/>
  <c r="P21" i="3"/>
  <c r="P20" i="3"/>
  <c r="P19" i="3"/>
  <c r="P18" i="3"/>
  <c r="P17" i="3"/>
  <c r="P16" i="3"/>
  <c r="P13" i="3"/>
  <c r="O13" i="3"/>
  <c r="H13" i="3"/>
  <c r="P12" i="3"/>
  <c r="I12" i="3"/>
  <c r="I19" i="3"/>
  <c r="H11" i="3"/>
  <c r="H12" i="3" s="1"/>
  <c r="P10" i="3"/>
  <c r="O10" i="3"/>
  <c r="N10" i="3"/>
  <c r="E10" i="3"/>
  <c r="E23" i="3" s="1"/>
  <c r="B20" i="1"/>
  <c r="C10" i="1" s="1"/>
  <c r="B19" i="1"/>
  <c r="C19" i="1" s="1"/>
  <c r="B18" i="1"/>
  <c r="C18" i="1" s="1"/>
  <c r="B17" i="1"/>
  <c r="C17" i="1" s="1"/>
  <c r="B16" i="1"/>
  <c r="C16" i="1" s="1"/>
  <c r="B15" i="1"/>
  <c r="B14" i="1"/>
  <c r="C14" i="1" s="1"/>
  <c r="B13" i="1"/>
  <c r="C13" i="1" s="1"/>
  <c r="B12" i="1"/>
  <c r="C12" i="1" s="1"/>
  <c r="B11" i="1"/>
  <c r="C11" i="1" s="1"/>
  <c r="E9" i="1"/>
  <c r="E21" i="1" s="1"/>
  <c r="C9" i="1"/>
  <c r="I14" i="3" l="1"/>
  <c r="N12" i="3"/>
  <c r="D9" i="1"/>
  <c r="D21" i="1" s="1"/>
  <c r="I21" i="3"/>
  <c r="I22" i="3"/>
  <c r="O22" i="3" s="1"/>
  <c r="B14" i="3"/>
  <c r="Q10" i="3"/>
  <c r="Q26" i="3" s="1"/>
  <c r="O11" i="3"/>
  <c r="C12" i="3"/>
  <c r="O12" i="3" s="1"/>
  <c r="B21" i="1"/>
  <c r="C20" i="1"/>
  <c r="D23" i="3"/>
  <c r="C15" i="1"/>
  <c r="I18" i="3"/>
  <c r="I23" i="3"/>
  <c r="O23" i="3" s="1"/>
  <c r="N11" i="3"/>
  <c r="I20" i="3"/>
  <c r="I17" i="3"/>
  <c r="I24" i="3"/>
  <c r="O24" i="3" s="1"/>
  <c r="C14" i="3" l="1"/>
  <c r="N14" i="3"/>
  <c r="B15" i="3"/>
  <c r="B16" i="3" s="1"/>
  <c r="C21" i="1"/>
  <c r="H26" i="3"/>
  <c r="C15" i="3" l="1"/>
  <c r="N15" i="3"/>
  <c r="P14" i="3"/>
  <c r="O14" i="3"/>
  <c r="B17" i="3"/>
  <c r="N16" i="3"/>
  <c r="C16" i="3"/>
  <c r="O16" i="3" s="1"/>
  <c r="P26" i="3" l="1"/>
  <c r="I15" i="3"/>
  <c r="J26" i="3"/>
  <c r="N17" i="3"/>
  <c r="C17" i="3"/>
  <c r="B18" i="3"/>
  <c r="I26" i="3" l="1"/>
  <c r="O15" i="3"/>
  <c r="O17" i="3"/>
  <c r="B19" i="3"/>
  <c r="N18" i="3"/>
  <c r="C18" i="3"/>
  <c r="O18" i="3" s="1"/>
  <c r="C19" i="3" l="1"/>
  <c r="O19" i="3" s="1"/>
  <c r="B20" i="3"/>
  <c r="N19" i="3"/>
  <c r="N20" i="3" l="1"/>
  <c r="C20" i="3"/>
  <c r="O20" i="3" s="1"/>
  <c r="B21" i="3"/>
  <c r="N21" i="3" s="1"/>
  <c r="B23" i="3"/>
  <c r="C21" i="3" l="1"/>
  <c r="N26" i="3"/>
  <c r="O21" i="3" l="1"/>
  <c r="O26" i="3" s="1"/>
  <c r="C23" i="3"/>
</calcChain>
</file>

<file path=xl/sharedStrings.xml><?xml version="1.0" encoding="utf-8"?>
<sst xmlns="http://schemas.openxmlformats.org/spreadsheetml/2006/main" count="113" uniqueCount="43">
  <si>
    <t>Assumptions</t>
  </si>
  <si>
    <t>ATO Debt</t>
  </si>
  <si>
    <t>Term (months)</t>
  </si>
  <si>
    <t>Flat fee Interest Rate</t>
  </si>
  <si>
    <t>Document Fee</t>
  </si>
  <si>
    <t>Reconciliation</t>
  </si>
  <si>
    <t>Client Payment ($)</t>
  </si>
  <si>
    <t>Principal ($)</t>
  </si>
  <si>
    <t>Interest &amp; Fees* ($)</t>
  </si>
  <si>
    <t>ATO ($)</t>
  </si>
  <si>
    <t>Month 0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</si>
  <si>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</si>
  <si>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</si>
  <si>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</si>
  <si>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</si>
  <si>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</si>
  <si>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</si>
  <si>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</si>
  <si>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</si>
  <si>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</si>
  <si>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</si>
  <si>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</si>
  <si>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Totals $</t>
  </si>
  <si>
    <t>* fully tax deductible</t>
  </si>
  <si>
    <t xml:space="preserve">Disclaimer; </t>
  </si>
  <si>
    <t xml:space="preserve">The Tax Pay calculator is not financial advice. </t>
  </si>
  <si>
    <t>Flat fee Interest rate</t>
  </si>
  <si>
    <t>Doc Fee</t>
  </si>
  <si>
    <t xml:space="preserve">Total Reconciliation                </t>
  </si>
  <si>
    <t>-</t>
  </si>
  <si>
    <t>Month 12</t>
  </si>
  <si>
    <t>Month 13</t>
  </si>
  <si>
    <t>Month 14</t>
  </si>
  <si>
    <t>Month 15</t>
  </si>
  <si>
    <t>Repayment Holiday (Redraw) Reconciliation</t>
  </si>
  <si>
    <t>Repayment Holiday (Redraw)</t>
  </si>
  <si>
    <t xml:space="preserve">The Tax Pay calculator is created for information purposes as a guide of Tax Pay payment schedules and cashflow. </t>
  </si>
  <si>
    <t>APX Capital recommends that you obtain independent legal, financial and tax advice before signing any contracts</t>
  </si>
  <si>
    <t xml:space="preserve">For all final payment schedules please review details in the Tax Pay Portal for clients. </t>
  </si>
  <si>
    <t>The Tax Pay calculator is built for drawdowns of $1,000 and over</t>
  </si>
  <si>
    <t>(note for all drawdowns first payment = monthly principal, interest and fees)</t>
  </si>
  <si>
    <t>The Tax Pay calculator is reviewed and updated as of 1st  September, 2024.</t>
  </si>
  <si>
    <r>
      <rPr>
        <b/>
        <sz val="10"/>
        <color theme="1"/>
        <rFont val="Aptos Narrow"/>
        <family val="2"/>
      </rPr>
      <t>REPAYMENT HOLIDAY EXAMPLE. SEE OTHER SHEET FOR FIRST DRAWDOWN and ALL DRAWDOWN examples.</t>
    </r>
    <r>
      <rPr>
        <sz val="10"/>
        <color theme="1"/>
        <rFont val="Aptos Narrow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</si>
</sst>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;[Red]\-&quot;$&quot;#,##0"/>
    <numFmt numFmtId="43" formatCode="_-* #,##0.00_-;\-* #,##0.00_-;_-* &quot;-&quot;??_-;_-@_-"/>
    <numFmt numFmtId="164" formatCode="_-* #,##0_-;\-* #,##0_-;_-* &quot;-&quot;??_-;_-@"/>
    <numFmt numFmtId="165" formatCode="0.0%"/>
    <numFmt numFmtId="166" formatCode="_-* #,##0.00_-;\-* #,##0.00_-;_-* &quot;-&quot;??_-;_-@"/>
    <numFmt numFmtId="167" formatCode="_-&quot;$&quot;* #,##0.00_-;\-&quot;$&quot;* #,##0.00_-;_-&quot;$&quot;* &quot;-&quot;??_-;_-@"/>
  </numFmts>
  <fonts count="12" x14ac:knownFonts="1">
    <font>
      <sz val="11"/>
      <color theme="1"/>
      <name val="Calibri"/>
      <scheme val="minor"/>
    </font>
    <font>
      <b/>
      <sz val="11"/>
      <color theme="1"/>
      <name val="Aptos Narrow"/>
      <family val="2"/>
    </font>
    <font>
      <sz val="11"/>
      <color theme="1"/>
      <name val="Aptos Narrow"/>
      <family val="2"/>
    </font>
    <font>
      <b/>
      <sz val="11"/>
      <color theme="1"/>
      <name val="Aptos Narrow"/>
      <family val="2"/>
    </font>
    <font>
      <sz val="11"/>
      <color theme="1"/>
      <name val="Aptos Narrow"/>
      <family val="2"/>
    </font>
    <font>
      <sz val="11"/>
      <name val="Aptos Narrow"/>
      <family val="2"/>
    </font>
    <font>
      <b/>
      <sz val="14"/>
      <color theme="1"/>
      <name val="Aptos Narrow"/>
      <family val="2"/>
    </font>
    <font>
      <i/>
      <sz val="8"/>
      <color theme="1"/>
      <name val="Aptos Narrow"/>
      <family val="2"/>
    </font>
    <font>
      <sz val="10"/>
      <color theme="1"/>
      <name val="Aptos Narrow"/>
      <family val="2"/>
    </font>
    <font>
      <b/>
      <sz val="10"/>
      <color theme="1"/>
      <name val="Aptos Narrow"/>
      <family val="2"/>
    </font>
    <font>
      <sz val="14"/>
      <name val="Aptos Narrow"/>
      <family val="2"/>
    </font>
    <font>
      <sz val="14"/>
      <color theme="1"/>
      <name val="Aptos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DBF0DA"/>
        <bgColor rgb="FFDBF0DA"/>
      </patternFill>
    </fill>
    <fill>
      <patternFill patternType="solid">
        <fgColor theme="1"/>
        <bgColor theme="1"/>
      </patternFill>
    </fill>
    <fill>
      <patternFill patternType="solid">
        <fgColor rgb="FFFDF3D1"/>
        <bgColor rgb="FFFDF3D1"/>
      </patternFill>
    </fill>
    <fill>
      <patternFill patternType="solid">
        <fgColor rgb="FFECECEC"/>
        <bgColor rgb="FFECECEC"/>
      </patternFill>
    </fill>
    <fill>
      <patternFill patternType="solid">
        <fgColor rgb="FFB8E2B5"/>
        <bgColor rgb="FFB8E2B5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4" fillId="7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4" fillId="3" borderId="3" xfId="0" applyFont="1" applyFill="1" applyBorder="1" applyProtection="1">
      <protection locked="0"/>
    </xf>
    <xf numFmtId="0" fontId="3" fillId="4" borderId="3" xfId="0" applyFont="1" applyFill="1" applyBorder="1" applyProtection="1">
      <protection locked="0"/>
    </xf>
    <xf numFmtId="0" fontId="4" fillId="3" borderId="3" xfId="0" applyFont="1" applyFill="1" applyBorder="1" applyAlignment="1" applyProtection="1">
      <alignment horizontal="center"/>
      <protection locked="0"/>
    </xf>
    <xf numFmtId="6" fontId="3" fillId="4" borderId="3" xfId="0" applyNumberFormat="1" applyFont="1" applyFill="1" applyBorder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8" fillId="7" borderId="0" xfId="0" applyFont="1" applyFill="1" applyProtection="1">
      <protection locked="0"/>
    </xf>
    <xf numFmtId="0" fontId="4" fillId="0" borderId="0" xfId="0" applyFont="1"/>
    <xf numFmtId="0" fontId="11" fillId="0" borderId="0" xfId="0" applyFont="1"/>
    <xf numFmtId="0" fontId="3" fillId="2" borderId="1" xfId="0" applyFont="1" applyFill="1" applyBorder="1" applyAlignment="1" applyProtection="1">
      <alignment horizontal="center"/>
      <protection locked="0"/>
    </xf>
    <xf numFmtId="0" fontId="5" fillId="0" borderId="2" xfId="0" applyFont="1" applyBorder="1" applyProtection="1">
      <protection locked="0"/>
    </xf>
    <xf numFmtId="0" fontId="4" fillId="2" borderId="3" xfId="0" applyFont="1" applyFill="1" applyBorder="1" applyProtection="1"/>
    <xf numFmtId="164" fontId="4" fillId="2" borderId="3" xfId="0" applyNumberFormat="1" applyFont="1" applyFill="1" applyBorder="1" applyProtection="1"/>
    <xf numFmtId="0" fontId="4" fillId="3" borderId="3" xfId="0" applyFont="1" applyFill="1" applyBorder="1" applyProtection="1"/>
    <xf numFmtId="0" fontId="4" fillId="0" borderId="0" xfId="0" applyFont="1" applyProtection="1"/>
    <xf numFmtId="165" fontId="4" fillId="2" borderId="3" xfId="0" applyNumberFormat="1" applyFont="1" applyFill="1" applyBorder="1" applyProtection="1"/>
    <xf numFmtId="6" fontId="4" fillId="2" borderId="3" xfId="0" applyNumberFormat="1" applyFont="1" applyFill="1" applyBorder="1" applyProtection="1"/>
    <xf numFmtId="0" fontId="6" fillId="5" borderId="1" xfId="0" applyFont="1" applyFill="1" applyBorder="1" applyAlignment="1" applyProtection="1">
      <alignment horizontal="center"/>
    </xf>
    <xf numFmtId="0" fontId="5" fillId="0" borderId="4" xfId="0" applyFont="1" applyBorder="1" applyProtection="1"/>
    <xf numFmtId="0" fontId="5" fillId="0" borderId="2" xfId="0" applyFont="1" applyBorder="1" applyProtection="1"/>
    <xf numFmtId="0" fontId="3" fillId="0" borderId="5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166" fontId="4" fillId="6" borderId="5" xfId="0" applyNumberFormat="1" applyFont="1" applyFill="1" applyBorder="1" applyProtection="1"/>
    <xf numFmtId="0" fontId="2" fillId="0" borderId="0" xfId="0" applyFont="1" applyAlignment="1" applyProtection="1">
      <alignment wrapText="1"/>
    </xf>
    <xf numFmtId="166" fontId="4" fillId="0" borderId="5" xfId="0" applyNumberFormat="1" applyFont="1" applyBorder="1" applyProtection="1"/>
    <xf numFmtId="166" fontId="4" fillId="0" borderId="6" xfId="0" applyNumberFormat="1" applyFont="1" applyBorder="1" applyProtection="1"/>
    <xf numFmtId="0" fontId="3" fillId="0" borderId="0" xfId="0" applyFont="1" applyAlignment="1" applyProtection="1">
      <alignment horizontal="right"/>
    </xf>
    <xf numFmtId="166" fontId="3" fillId="5" borderId="7" xfId="0" applyNumberFormat="1" applyFont="1" applyFill="1" applyBorder="1" applyProtection="1"/>
    <xf numFmtId="0" fontId="7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0" fontId="2" fillId="0" borderId="0" xfId="0" applyFont="1" applyProtection="1"/>
    <xf numFmtId="0" fontId="0" fillId="0" borderId="0" xfId="0" applyProtection="1"/>
    <xf numFmtId="0" fontId="4" fillId="3" borderId="3" xfId="0" applyFont="1" applyFill="1" applyBorder="1" applyAlignment="1" applyProtection="1">
      <alignment horizontal="center"/>
    </xf>
    <xf numFmtId="167" fontId="4" fillId="3" borderId="3" xfId="0" applyNumberFormat="1" applyFont="1" applyFill="1" applyBorder="1" applyProtection="1"/>
    <xf numFmtId="0" fontId="6" fillId="5" borderId="1" xfId="0" applyFont="1" applyFill="1" applyBorder="1" applyAlignment="1" applyProtection="1">
      <alignment horizontal="center" vertical="center"/>
    </xf>
    <xf numFmtId="0" fontId="10" fillId="0" borderId="4" xfId="0" applyFont="1" applyBorder="1" applyProtection="1"/>
    <xf numFmtId="0" fontId="10" fillId="0" borderId="2" xfId="0" applyFont="1" applyBorder="1" applyProtection="1"/>
    <xf numFmtId="0" fontId="11" fillId="0" borderId="0" xfId="0" applyFont="1" applyProtection="1"/>
    <xf numFmtId="0" fontId="1" fillId="0" borderId="5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6" fontId="4" fillId="0" borderId="0" xfId="0" applyNumberFormat="1" applyFont="1" applyProtection="1"/>
    <xf numFmtId="166" fontId="4" fillId="6" borderId="8" xfId="0" applyNumberFormat="1" applyFont="1" applyFill="1" applyBorder="1" applyAlignment="1" applyProtection="1">
      <alignment horizontal="center"/>
    </xf>
    <xf numFmtId="0" fontId="5" fillId="0" borderId="9" xfId="0" applyFont="1" applyBorder="1" applyProtection="1"/>
    <xf numFmtId="0" fontId="5" fillId="0" borderId="10" xfId="0" applyFont="1" applyBorder="1" applyProtection="1"/>
    <xf numFmtId="166" fontId="4" fillId="0" borderId="11" xfId="0" applyNumberFormat="1" applyFont="1" applyBorder="1" applyProtection="1"/>
    <xf numFmtId="166" fontId="4" fillId="0" borderId="8" xfId="0" applyNumberFormat="1" applyFont="1" applyBorder="1" applyProtection="1"/>
    <xf numFmtId="166" fontId="2" fillId="0" borderId="5" xfId="0" applyNumberFormat="1" applyFont="1" applyBorder="1" applyProtection="1"/>
    <xf numFmtId="166" fontId="4" fillId="0" borderId="10" xfId="0" applyNumberFormat="1" applyFont="1" applyBorder="1" applyProtection="1"/>
    <xf numFmtId="167" fontId="4" fillId="0" borderId="0" xfId="0" applyNumberFormat="1" applyFont="1" applyProtection="1"/>
    <xf numFmtId="43" fontId="4" fillId="0" borderId="0" xfId="0" applyNumberFormat="1" applyFont="1" applyProtection="1"/>
  </cellXfs>
  <cellStyles count="1">
    <cellStyle name="Normal" xfId="0" builtinId="0"/>
  </cellStyles>
  <dxfs count="2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100167</xdr:colOff>
      <xdr:row>1</xdr:row>
      <xdr:rowOff>91807</xdr:rowOff>
    </xdr:from>
    <xdr:to>
      <xdr:col>5</xdr:col>
      <xdr:colOff>1587</xdr:colOff>
      <xdr:row>5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2A6AD67-3A7E-4593-3AD4-5C2DF1DF7F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7667" y="472807"/>
          <a:ext cx="3566958" cy="6892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61913</xdr:colOff>
      <xdr:row>2</xdr:row>
      <xdr:rowOff>71437</xdr:rowOff>
    </xdr:from>
    <xdr:to>
      <xdr:col>8</xdr:col>
      <xdr:colOff>1112683</xdr:colOff>
      <xdr:row>6</xdr:row>
      <xdr:rowOff>36780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5683766-A7F9-4641-B8D7-475BCC4BB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0813" y="452437"/>
          <a:ext cx="3566958" cy="6892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FF7F00"/>
      </a:accent1>
      <a:accent2>
        <a:srgbClr val="F42222"/>
      </a:accent2>
      <a:accent3>
        <a:srgbClr val="A5A5A5"/>
      </a:accent3>
      <a:accent4>
        <a:srgbClr val="5ABB9A"/>
      </a:accent4>
      <a:accent5>
        <a:srgbClr val="4EB748"/>
      </a:accent5>
      <a:accent6>
        <a:srgbClr val="008DE4"/>
      </a:accent6>
      <a:hlink>
        <a:srgbClr val="2B64C4"/>
      </a:hlink>
      <a:folHlink>
        <a:srgbClr val="2B64C4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002"/>
  <sheetViews>
    <sheetView tabSelected="1" zoomScale="130" zoomScaleNormal="130" workbookViewId="0">
      <selection activeCell="B4" sqref="B4"/>
    </sheetView>
  </sheetViews>
  <sheetFormatPr defaultColWidth="14.265625" defaultRowHeight="15" customHeight="1" x14ac:dyDescent="0.45"/>
  <cols>
    <col min="1" max="1" width="21.265625" style="2" customWidth="1"/>
    <col min="2" max="5" width="17.265625" style="2" customWidth="1"/>
    <col min="6" max="6" width="31.1328125" style="2" customWidth="1"/>
    <col min="7" max="7" width="13.265625" style="2" customWidth="1"/>
    <col min="8" max="8" width="43" style="2" customWidth="1"/>
    <col min="9" max="25" width="8.73046875" style="2" customWidth="1"/>
    <col min="26" max="16384" width="14.265625" style="2"/>
  </cols>
  <sheetData>
    <row r="2" spans="1:8" ht="14.25" x14ac:dyDescent="0.45">
      <c r="A2" s="11" t="s">
        <v>0</v>
      </c>
      <c r="B2" s="12"/>
      <c r="C2" s="3"/>
      <c r="D2" s="3"/>
      <c r="E2" s="3"/>
    </row>
    <row r="3" spans="1:8" ht="14.25" x14ac:dyDescent="0.45">
      <c r="A3" s="4" t="s">
        <v>1</v>
      </c>
      <c r="B3" s="6">
        <v>50000</v>
      </c>
      <c r="C3" s="3"/>
      <c r="D3" s="3"/>
      <c r="E3" s="3"/>
    </row>
    <row r="4" spans="1:8" s="9" customFormat="1" ht="14.25" x14ac:dyDescent="0.45">
      <c r="A4" s="13" t="s">
        <v>2</v>
      </c>
      <c r="B4" s="14">
        <v>12</v>
      </c>
      <c r="C4" s="15"/>
      <c r="D4" s="15"/>
      <c r="E4" s="15"/>
      <c r="F4" s="16"/>
      <c r="G4" s="16"/>
      <c r="H4" s="16"/>
    </row>
    <row r="5" spans="1:8" s="9" customFormat="1" ht="14.25" x14ac:dyDescent="0.45">
      <c r="A5" s="13" t="s">
        <v>3</v>
      </c>
      <c r="B5" s="17">
        <v>0.09</v>
      </c>
      <c r="C5" s="15"/>
      <c r="D5" s="15"/>
      <c r="E5" s="15"/>
      <c r="F5" s="16"/>
      <c r="G5" s="16"/>
      <c r="H5" s="16"/>
    </row>
    <row r="6" spans="1:8" s="9" customFormat="1" ht="14.25" x14ac:dyDescent="0.45">
      <c r="A6" s="13" t="s">
        <v>4</v>
      </c>
      <c r="B6" s="18">
        <v>100</v>
      </c>
      <c r="C6" s="15"/>
      <c r="D6" s="15"/>
      <c r="E6" s="15"/>
      <c r="F6" s="16"/>
      <c r="G6" s="16"/>
      <c r="H6" s="16"/>
    </row>
    <row r="7" spans="1:8" s="9" customFormat="1" ht="18" x14ac:dyDescent="0.55000000000000004">
      <c r="A7" s="19" t="s">
        <v>5</v>
      </c>
      <c r="B7" s="20"/>
      <c r="C7" s="20"/>
      <c r="D7" s="20"/>
      <c r="E7" s="21"/>
      <c r="F7" s="16"/>
      <c r="G7" s="16"/>
      <c r="H7" s="16"/>
    </row>
    <row r="8" spans="1:8" s="9" customFormat="1" ht="14.25" x14ac:dyDescent="0.45">
      <c r="A8" s="16"/>
      <c r="B8" s="22" t="s">
        <v>6</v>
      </c>
      <c r="C8" s="22" t="s">
        <v>7</v>
      </c>
      <c r="D8" s="22" t="s">
        <v>8</v>
      </c>
      <c r="E8" s="22" t="s">
        <v>9</v>
      </c>
      <c r="F8" s="16"/>
      <c r="G8" s="16"/>
      <c r="H8" s="16"/>
    </row>
    <row r="9" spans="1:8" s="9" customFormat="1" ht="28.5" x14ac:dyDescent="0.45">
      <c r="A9" s="23" t="s">
        <v>10</v>
      </c>
      <c r="B9" s="24">
        <f>B$3/B$4+((B5*B3)+B6)</f>
        <v>8766.6666666666679</v>
      </c>
      <c r="C9" s="24">
        <f>B3/B4</f>
        <v>4166.666666666667</v>
      </c>
      <c r="D9" s="24">
        <f>B9-C9</f>
        <v>4600.0000000000009</v>
      </c>
      <c r="E9" s="24">
        <f>B3</f>
        <v>50000</v>
      </c>
      <c r="F9" s="25" t="s">
        <v>40</v>
      </c>
      <c r="G9" s="16"/>
      <c r="H9" s="16"/>
    </row>
    <row r="10" spans="1:8" s="9" customFormat="1" ht="14.25" x14ac:dyDescent="0.45">
      <c r="A10" s="23" t="s">
        <v>11</v>
      </c>
      <c r="B10" s="26">
        <f>B$3/B$4</f>
        <v>4166.666666666667</v>
      </c>
      <c r="C10" s="26">
        <f>B20</f>
        <v>4166.666666666667</v>
      </c>
      <c r="D10" s="26">
        <v>0</v>
      </c>
      <c r="E10" s="26">
        <v>0</v>
      </c>
      <c r="F10" s="16"/>
      <c r="G10" s="16"/>
      <c r="H10" s="16"/>
    </row>
    <row r="11" spans="1:8" s="9" customFormat="1" ht="14.25" x14ac:dyDescent="0.45">
      <c r="A11" s="23" t="s">
        <v>12</v>
      </c>
      <c r="B11" s="26">
        <f t="shared" ref="B11:B20" si="0">B$3/B$4</f>
        <v>4166.666666666667</v>
      </c>
      <c r="C11" s="26">
        <f t="shared" ref="C11:C20" si="1">B11</f>
        <v>4166.666666666667</v>
      </c>
      <c r="D11" s="26">
        <v>0</v>
      </c>
      <c r="E11" s="26">
        <v>0</v>
      </c>
      <c r="F11" s="16"/>
      <c r="G11" s="16"/>
      <c r="H11" s="16"/>
    </row>
    <row r="12" spans="1:8" s="9" customFormat="1" ht="14.25" x14ac:dyDescent="0.45">
      <c r="A12" s="23" t="s">
        <v>13</v>
      </c>
      <c r="B12" s="26">
        <f t="shared" si="0"/>
        <v>4166.666666666667</v>
      </c>
      <c r="C12" s="26">
        <f t="shared" si="1"/>
        <v>4166.666666666667</v>
      </c>
      <c r="D12" s="26">
        <v>0</v>
      </c>
      <c r="E12" s="26">
        <v>0</v>
      </c>
      <c r="F12" s="16"/>
      <c r="G12" s="16"/>
      <c r="H12" s="16"/>
    </row>
    <row r="13" spans="1:8" s="9" customFormat="1" ht="14.25" x14ac:dyDescent="0.45">
      <c r="A13" s="23" t="s">
        <v>14</v>
      </c>
      <c r="B13" s="26">
        <f t="shared" si="0"/>
        <v>4166.666666666667</v>
      </c>
      <c r="C13" s="26">
        <f t="shared" si="1"/>
        <v>4166.666666666667</v>
      </c>
      <c r="D13" s="26">
        <v>0</v>
      </c>
      <c r="E13" s="26">
        <v>0</v>
      </c>
      <c r="F13" s="16"/>
      <c r="G13" s="16"/>
      <c r="H13" s="16"/>
    </row>
    <row r="14" spans="1:8" s="9" customFormat="1" ht="14.25" x14ac:dyDescent="0.45">
      <c r="A14" s="23" t="s">
        <v>15</v>
      </c>
      <c r="B14" s="26">
        <f t="shared" si="0"/>
        <v>4166.666666666667</v>
      </c>
      <c r="C14" s="26">
        <f t="shared" si="1"/>
        <v>4166.666666666667</v>
      </c>
      <c r="D14" s="26">
        <v>0</v>
      </c>
      <c r="E14" s="26">
        <v>0</v>
      </c>
      <c r="F14" s="16"/>
      <c r="G14" s="16"/>
      <c r="H14" s="16"/>
    </row>
    <row r="15" spans="1:8" s="9" customFormat="1" ht="14.25" x14ac:dyDescent="0.45">
      <c r="A15" s="23" t="s">
        <v>16</v>
      </c>
      <c r="B15" s="26">
        <f t="shared" si="0"/>
        <v>4166.666666666667</v>
      </c>
      <c r="C15" s="26">
        <f t="shared" si="1"/>
        <v>4166.666666666667</v>
      </c>
      <c r="D15" s="26">
        <v>0</v>
      </c>
      <c r="E15" s="26">
        <v>0</v>
      </c>
      <c r="F15" s="16"/>
      <c r="G15" s="16"/>
      <c r="H15" s="16"/>
    </row>
    <row r="16" spans="1:8" s="9" customFormat="1" ht="14.25" x14ac:dyDescent="0.45">
      <c r="A16" s="23" t="s">
        <v>17</v>
      </c>
      <c r="B16" s="26">
        <f t="shared" si="0"/>
        <v>4166.666666666667</v>
      </c>
      <c r="C16" s="26">
        <f t="shared" si="1"/>
        <v>4166.666666666667</v>
      </c>
      <c r="D16" s="26">
        <v>0</v>
      </c>
      <c r="E16" s="26">
        <v>0</v>
      </c>
      <c r="F16" s="16"/>
      <c r="G16" s="16"/>
      <c r="H16" s="16"/>
    </row>
    <row r="17" spans="1:8" s="9" customFormat="1" ht="14.25" x14ac:dyDescent="0.45">
      <c r="A17" s="23" t="s">
        <v>18</v>
      </c>
      <c r="B17" s="26">
        <f t="shared" si="0"/>
        <v>4166.666666666667</v>
      </c>
      <c r="C17" s="26">
        <f t="shared" si="1"/>
        <v>4166.666666666667</v>
      </c>
      <c r="D17" s="26">
        <v>0</v>
      </c>
      <c r="E17" s="26">
        <v>0</v>
      </c>
      <c r="F17" s="16"/>
      <c r="G17" s="16"/>
      <c r="H17" s="16"/>
    </row>
    <row r="18" spans="1:8" s="9" customFormat="1" ht="14.25" x14ac:dyDescent="0.45">
      <c r="A18" s="23" t="s">
        <v>19</v>
      </c>
      <c r="B18" s="26">
        <f t="shared" si="0"/>
        <v>4166.666666666667</v>
      </c>
      <c r="C18" s="26">
        <f t="shared" si="1"/>
        <v>4166.666666666667</v>
      </c>
      <c r="D18" s="26">
        <v>0</v>
      </c>
      <c r="E18" s="26">
        <v>0</v>
      </c>
      <c r="F18" s="16"/>
      <c r="G18" s="16"/>
      <c r="H18" s="16"/>
    </row>
    <row r="19" spans="1:8" s="9" customFormat="1" ht="14.25" x14ac:dyDescent="0.45">
      <c r="A19" s="23" t="s">
        <v>20</v>
      </c>
      <c r="B19" s="26">
        <f t="shared" si="0"/>
        <v>4166.666666666667</v>
      </c>
      <c r="C19" s="26">
        <f t="shared" si="1"/>
        <v>4166.666666666667</v>
      </c>
      <c r="D19" s="26">
        <v>0</v>
      </c>
      <c r="E19" s="26">
        <v>0</v>
      </c>
      <c r="F19" s="16"/>
      <c r="G19" s="16"/>
      <c r="H19" s="16"/>
    </row>
    <row r="20" spans="1:8" s="9" customFormat="1" ht="14.25" x14ac:dyDescent="0.45">
      <c r="A20" s="23" t="s">
        <v>21</v>
      </c>
      <c r="B20" s="27">
        <f t="shared" si="0"/>
        <v>4166.666666666667</v>
      </c>
      <c r="C20" s="27">
        <f t="shared" si="1"/>
        <v>4166.666666666667</v>
      </c>
      <c r="D20" s="27">
        <v>0</v>
      </c>
      <c r="E20" s="27">
        <v>0</v>
      </c>
      <c r="F20" s="16"/>
      <c r="G20" s="16"/>
      <c r="H20" s="16"/>
    </row>
    <row r="21" spans="1:8" s="9" customFormat="1" ht="14.25" x14ac:dyDescent="0.45">
      <c r="A21" s="28" t="s">
        <v>22</v>
      </c>
      <c r="B21" s="29">
        <f t="shared" ref="B21:E21" si="2">SUM(B9:B20)</f>
        <v>54599.999999999993</v>
      </c>
      <c r="C21" s="29">
        <f t="shared" si="2"/>
        <v>49999.999999999993</v>
      </c>
      <c r="D21" s="29">
        <f t="shared" si="2"/>
        <v>4600.0000000000009</v>
      </c>
      <c r="E21" s="29">
        <f t="shared" si="2"/>
        <v>50000</v>
      </c>
      <c r="F21" s="16"/>
      <c r="G21" s="16"/>
      <c r="H21" s="16"/>
    </row>
    <row r="22" spans="1:8" s="9" customFormat="1" ht="14.25" x14ac:dyDescent="0.45">
      <c r="A22" s="23"/>
      <c r="B22" s="16"/>
      <c r="C22" s="16"/>
      <c r="D22" s="30" t="s">
        <v>23</v>
      </c>
      <c r="E22" s="16"/>
      <c r="F22" s="16"/>
      <c r="G22" s="16"/>
      <c r="H22" s="16"/>
    </row>
    <row r="23" spans="1:8" s="9" customFormat="1" ht="15" customHeight="1" x14ac:dyDescent="0.45">
      <c r="A23" s="16"/>
      <c r="B23" s="16"/>
      <c r="C23" s="16"/>
      <c r="D23" s="16"/>
      <c r="E23" s="16"/>
      <c r="F23" s="16"/>
      <c r="G23" s="16"/>
      <c r="H23" s="16"/>
    </row>
    <row r="24" spans="1:8" s="9" customFormat="1" ht="15.75" customHeight="1" x14ac:dyDescent="0.45">
      <c r="A24" s="31" t="s">
        <v>24</v>
      </c>
      <c r="B24" s="32" t="s">
        <v>36</v>
      </c>
      <c r="C24" s="32"/>
      <c r="D24" s="32"/>
      <c r="E24" s="32"/>
      <c r="F24" s="32"/>
      <c r="G24" s="32"/>
      <c r="H24" s="32"/>
    </row>
    <row r="25" spans="1:8" s="9" customFormat="1" ht="15.75" customHeight="1" x14ac:dyDescent="0.45">
      <c r="A25" s="16"/>
      <c r="B25" s="32" t="s">
        <v>25</v>
      </c>
      <c r="C25" s="32"/>
      <c r="D25" s="32"/>
      <c r="E25" s="32"/>
      <c r="F25" s="32"/>
      <c r="G25" s="32"/>
      <c r="H25" s="32"/>
    </row>
    <row r="26" spans="1:8" s="9" customFormat="1" ht="15.75" customHeight="1" x14ac:dyDescent="0.45">
      <c r="A26" s="16"/>
      <c r="B26" s="32" t="s">
        <v>37</v>
      </c>
      <c r="C26" s="32"/>
      <c r="D26" s="32"/>
      <c r="E26" s="32"/>
      <c r="F26" s="32"/>
      <c r="G26" s="32"/>
      <c r="H26" s="32"/>
    </row>
    <row r="27" spans="1:8" s="9" customFormat="1" ht="15.75" customHeight="1" x14ac:dyDescent="0.45">
      <c r="A27" s="16"/>
      <c r="B27" s="32" t="s">
        <v>38</v>
      </c>
      <c r="C27" s="32"/>
      <c r="D27" s="32"/>
      <c r="E27" s="32"/>
      <c r="F27" s="32"/>
      <c r="G27" s="32"/>
      <c r="H27" s="32"/>
    </row>
    <row r="28" spans="1:8" s="9" customFormat="1" ht="15.75" customHeight="1" x14ac:dyDescent="0.45">
      <c r="A28" s="16"/>
      <c r="B28" s="33" t="s">
        <v>41</v>
      </c>
      <c r="C28" s="32"/>
      <c r="D28" s="32"/>
      <c r="E28" s="32"/>
      <c r="F28" s="32"/>
      <c r="G28" s="32"/>
      <c r="H28" s="32"/>
    </row>
    <row r="29" spans="1:8" s="9" customFormat="1" ht="15.75" customHeight="1" x14ac:dyDescent="0.45">
      <c r="A29" s="16"/>
      <c r="B29" s="33" t="s">
        <v>39</v>
      </c>
      <c r="C29" s="34"/>
      <c r="D29" s="34"/>
      <c r="E29" s="34"/>
      <c r="F29" s="34"/>
      <c r="G29" s="16"/>
      <c r="H29" s="16"/>
    </row>
    <row r="30" spans="1:8" s="9" customFormat="1" ht="15.75" customHeight="1" x14ac:dyDescent="0.45">
      <c r="A30" s="16"/>
      <c r="B30" s="16"/>
      <c r="C30" s="16"/>
      <c r="D30" s="16"/>
      <c r="E30" s="16"/>
      <c r="F30" s="16"/>
      <c r="G30" s="16"/>
      <c r="H30" s="16"/>
    </row>
    <row r="31" spans="1:8" s="9" customFormat="1" ht="15.75" customHeight="1" x14ac:dyDescent="0.45">
      <c r="A31" s="16"/>
      <c r="B31" s="16"/>
      <c r="C31" s="16"/>
      <c r="D31" s="16"/>
      <c r="E31" s="16"/>
      <c r="F31" s="16"/>
      <c r="G31" s="16"/>
      <c r="H31" s="16"/>
    </row>
    <row r="32" spans="1:8" ht="15.75" customHeight="1" x14ac:dyDescent="0.45">
      <c r="A32" s="16"/>
      <c r="B32" s="16"/>
      <c r="C32" s="16"/>
      <c r="D32" s="16"/>
      <c r="E32" s="16"/>
      <c r="F32" s="16"/>
      <c r="G32" s="16"/>
      <c r="H32" s="16"/>
    </row>
    <row r="33" ht="15.75" customHeight="1" x14ac:dyDescent="0.45"/>
    <row r="34" ht="15.75" customHeight="1" x14ac:dyDescent="0.45"/>
    <row r="35" ht="15.75" customHeight="1" x14ac:dyDescent="0.45"/>
    <row r="36" ht="15.75" customHeight="1" x14ac:dyDescent="0.45"/>
    <row r="37" ht="15.75" customHeight="1" x14ac:dyDescent="0.45"/>
    <row r="38" ht="15.75" customHeight="1" x14ac:dyDescent="0.45"/>
    <row r="39" ht="15.75" customHeight="1" x14ac:dyDescent="0.45"/>
    <row r="40" ht="15.75" customHeight="1" x14ac:dyDescent="0.45"/>
    <row r="41" ht="15.75" customHeight="1" x14ac:dyDescent="0.45"/>
    <row r="42" ht="15.75" customHeight="1" x14ac:dyDescent="0.45"/>
    <row r="43" ht="15.75" customHeight="1" x14ac:dyDescent="0.45"/>
    <row r="44" ht="15.75" customHeight="1" x14ac:dyDescent="0.45"/>
    <row r="45" ht="15.75" customHeight="1" x14ac:dyDescent="0.45"/>
    <row r="46" ht="15.75" customHeight="1" x14ac:dyDescent="0.45"/>
    <row r="47" ht="15.75" customHeight="1" x14ac:dyDescent="0.45"/>
    <row r="48" ht="15.75" customHeight="1" x14ac:dyDescent="0.45"/>
    <row r="49" ht="15.75" customHeight="1" x14ac:dyDescent="0.45"/>
    <row r="50" ht="15.75" customHeight="1" x14ac:dyDescent="0.45"/>
    <row r="51" ht="15.75" customHeight="1" x14ac:dyDescent="0.45"/>
    <row r="52" ht="15.75" customHeight="1" x14ac:dyDescent="0.45"/>
    <row r="53" ht="15.75" customHeight="1" x14ac:dyDescent="0.45"/>
    <row r="54" ht="15.75" customHeight="1" x14ac:dyDescent="0.45"/>
    <row r="55" ht="15.75" customHeight="1" x14ac:dyDescent="0.45"/>
    <row r="56" ht="15.75" customHeight="1" x14ac:dyDescent="0.45"/>
    <row r="57" ht="15.75" customHeight="1" x14ac:dyDescent="0.45"/>
    <row r="58" ht="15.75" customHeight="1" x14ac:dyDescent="0.45"/>
    <row r="59" ht="15.75" customHeight="1" x14ac:dyDescent="0.45"/>
    <row r="60" ht="15.75" customHeight="1" x14ac:dyDescent="0.45"/>
    <row r="61" ht="15.75" customHeight="1" x14ac:dyDescent="0.45"/>
    <row r="62" ht="15.75" customHeight="1" x14ac:dyDescent="0.45"/>
    <row r="63" ht="15.75" customHeight="1" x14ac:dyDescent="0.45"/>
    <row r="64" ht="15.75" customHeight="1" x14ac:dyDescent="0.45"/>
    <row r="65" ht="15.75" customHeight="1" x14ac:dyDescent="0.45"/>
    <row r="66" ht="15.75" customHeight="1" x14ac:dyDescent="0.45"/>
    <row r="67" ht="15.75" customHeight="1" x14ac:dyDescent="0.45"/>
    <row r="68" ht="15.75" customHeight="1" x14ac:dyDescent="0.45"/>
    <row r="69" ht="15.75" customHeight="1" x14ac:dyDescent="0.45"/>
    <row r="70" ht="15.75" customHeight="1" x14ac:dyDescent="0.45"/>
    <row r="71" ht="15.75" customHeight="1" x14ac:dyDescent="0.45"/>
    <row r="72" ht="15.75" customHeight="1" x14ac:dyDescent="0.45"/>
    <row r="73" ht="15.75" customHeight="1" x14ac:dyDescent="0.45"/>
    <row r="74" ht="15.75" customHeight="1" x14ac:dyDescent="0.45"/>
    <row r="75" ht="15.75" customHeight="1" x14ac:dyDescent="0.45"/>
    <row r="76" ht="15.75" customHeight="1" x14ac:dyDescent="0.45"/>
    <row r="77" ht="15.75" customHeight="1" x14ac:dyDescent="0.45"/>
    <row r="78" ht="15.75" customHeight="1" x14ac:dyDescent="0.45"/>
    <row r="79" ht="15.75" customHeight="1" x14ac:dyDescent="0.45"/>
    <row r="80" ht="15.75" customHeight="1" x14ac:dyDescent="0.45"/>
    <row r="81" ht="15.75" customHeight="1" x14ac:dyDescent="0.45"/>
    <row r="82" ht="15.75" customHeight="1" x14ac:dyDescent="0.45"/>
    <row r="83" ht="15.75" customHeight="1" x14ac:dyDescent="0.45"/>
    <row r="84" ht="15.75" customHeight="1" x14ac:dyDescent="0.45"/>
    <row r="85" ht="15.75" customHeight="1" x14ac:dyDescent="0.45"/>
    <row r="86" ht="15.75" customHeight="1" x14ac:dyDescent="0.45"/>
    <row r="87" ht="15.75" customHeight="1" x14ac:dyDescent="0.45"/>
    <row r="88" ht="15.75" customHeight="1" x14ac:dyDescent="0.45"/>
    <row r="89" ht="15.75" customHeight="1" x14ac:dyDescent="0.45"/>
    <row r="90" ht="15.75" customHeight="1" x14ac:dyDescent="0.45"/>
    <row r="91" ht="15.75" customHeight="1" x14ac:dyDescent="0.45"/>
    <row r="92" ht="15.75" customHeight="1" x14ac:dyDescent="0.45"/>
    <row r="93" ht="15.75" customHeight="1" x14ac:dyDescent="0.45"/>
    <row r="94" ht="15.75" customHeight="1" x14ac:dyDescent="0.45"/>
    <row r="95" ht="15.75" customHeight="1" x14ac:dyDescent="0.45"/>
    <row r="96" ht="15.75" customHeight="1" x14ac:dyDescent="0.45"/>
    <row r="97" ht="15.75" customHeight="1" x14ac:dyDescent="0.45"/>
    <row r="98" ht="15.75" customHeight="1" x14ac:dyDescent="0.45"/>
    <row r="99" ht="15.75" customHeight="1" x14ac:dyDescent="0.45"/>
    <row r="100" ht="15.75" customHeight="1" x14ac:dyDescent="0.45"/>
    <row r="101" ht="15.75" customHeight="1" x14ac:dyDescent="0.45"/>
    <row r="102" ht="15.75" customHeight="1" x14ac:dyDescent="0.45"/>
    <row r="103" ht="15.75" customHeight="1" x14ac:dyDescent="0.45"/>
    <row r="104" ht="15.75" customHeight="1" x14ac:dyDescent="0.45"/>
    <row r="105" ht="15.75" customHeight="1" x14ac:dyDescent="0.45"/>
    <row r="106" ht="15.75" customHeight="1" x14ac:dyDescent="0.45"/>
    <row r="107" ht="15.75" customHeight="1" x14ac:dyDescent="0.45"/>
    <row r="108" ht="15.75" customHeight="1" x14ac:dyDescent="0.45"/>
    <row r="109" ht="15.75" customHeight="1" x14ac:dyDescent="0.45"/>
    <row r="110" ht="15.75" customHeight="1" x14ac:dyDescent="0.45"/>
    <row r="111" ht="15.75" customHeight="1" x14ac:dyDescent="0.45"/>
    <row r="112" ht="15.75" customHeight="1" x14ac:dyDescent="0.45"/>
    <row r="113" ht="15.75" customHeight="1" x14ac:dyDescent="0.45"/>
    <row r="114" ht="15.75" customHeight="1" x14ac:dyDescent="0.45"/>
    <row r="115" ht="15.75" customHeight="1" x14ac:dyDescent="0.45"/>
    <row r="116" ht="15.75" customHeight="1" x14ac:dyDescent="0.45"/>
    <row r="117" ht="15.75" customHeight="1" x14ac:dyDescent="0.45"/>
    <row r="118" ht="15.75" customHeight="1" x14ac:dyDescent="0.45"/>
    <row r="119" ht="15.75" customHeight="1" x14ac:dyDescent="0.45"/>
    <row r="120" ht="15.75" customHeight="1" x14ac:dyDescent="0.45"/>
    <row r="121" ht="15.75" customHeight="1" x14ac:dyDescent="0.45"/>
    <row r="122" ht="15.75" customHeight="1" x14ac:dyDescent="0.45"/>
    <row r="123" ht="15.75" customHeight="1" x14ac:dyDescent="0.45"/>
    <row r="124" ht="15.75" customHeight="1" x14ac:dyDescent="0.45"/>
    <row r="125" ht="15.75" customHeight="1" x14ac:dyDescent="0.45"/>
    <row r="126" ht="15.75" customHeight="1" x14ac:dyDescent="0.45"/>
    <row r="127" ht="15.75" customHeight="1" x14ac:dyDescent="0.45"/>
    <row r="128" ht="15.75" customHeight="1" x14ac:dyDescent="0.45"/>
    <row r="129" ht="15.75" customHeight="1" x14ac:dyDescent="0.45"/>
    <row r="130" ht="15.75" customHeight="1" x14ac:dyDescent="0.45"/>
    <row r="131" ht="15.75" customHeight="1" x14ac:dyDescent="0.45"/>
    <row r="132" ht="15.75" customHeight="1" x14ac:dyDescent="0.45"/>
    <row r="133" ht="15.75" customHeight="1" x14ac:dyDescent="0.45"/>
    <row r="134" ht="15.75" customHeight="1" x14ac:dyDescent="0.45"/>
    <row r="135" ht="15.75" customHeight="1" x14ac:dyDescent="0.45"/>
    <row r="136" ht="15.75" customHeight="1" x14ac:dyDescent="0.45"/>
    <row r="137" ht="15.75" customHeight="1" x14ac:dyDescent="0.45"/>
    <row r="138" ht="15.75" customHeight="1" x14ac:dyDescent="0.45"/>
    <row r="139" ht="15.75" customHeight="1" x14ac:dyDescent="0.45"/>
    <row r="140" ht="15.75" customHeight="1" x14ac:dyDescent="0.45"/>
    <row r="141" ht="15.75" customHeight="1" x14ac:dyDescent="0.45"/>
    <row r="142" ht="15.75" customHeight="1" x14ac:dyDescent="0.45"/>
    <row r="143" ht="15.75" customHeight="1" x14ac:dyDescent="0.45"/>
    <row r="144" ht="15.75" customHeight="1" x14ac:dyDescent="0.45"/>
    <row r="145" ht="15.75" customHeight="1" x14ac:dyDescent="0.45"/>
    <row r="146" ht="15.75" customHeight="1" x14ac:dyDescent="0.45"/>
    <row r="147" ht="15.75" customHeight="1" x14ac:dyDescent="0.45"/>
    <row r="148" ht="15.75" customHeight="1" x14ac:dyDescent="0.45"/>
    <row r="149" ht="15.75" customHeight="1" x14ac:dyDescent="0.45"/>
    <row r="150" ht="15.75" customHeight="1" x14ac:dyDescent="0.45"/>
    <row r="151" ht="15.75" customHeight="1" x14ac:dyDescent="0.45"/>
    <row r="152" ht="15.75" customHeight="1" x14ac:dyDescent="0.45"/>
    <row r="153" ht="15.75" customHeight="1" x14ac:dyDescent="0.45"/>
    <row r="154" ht="15.75" customHeight="1" x14ac:dyDescent="0.45"/>
    <row r="155" ht="15.75" customHeight="1" x14ac:dyDescent="0.45"/>
    <row r="156" ht="15.75" customHeight="1" x14ac:dyDescent="0.45"/>
    <row r="157" ht="15.75" customHeight="1" x14ac:dyDescent="0.45"/>
    <row r="158" ht="15.75" customHeight="1" x14ac:dyDescent="0.45"/>
    <row r="159" ht="15.75" customHeight="1" x14ac:dyDescent="0.45"/>
    <row r="160" ht="15.75" customHeight="1" x14ac:dyDescent="0.45"/>
    <row r="161" ht="15.75" customHeight="1" x14ac:dyDescent="0.45"/>
    <row r="162" ht="15.75" customHeight="1" x14ac:dyDescent="0.45"/>
    <row r="163" ht="15.75" customHeight="1" x14ac:dyDescent="0.45"/>
    <row r="164" ht="15.75" customHeight="1" x14ac:dyDescent="0.45"/>
    <row r="165" ht="15.75" customHeight="1" x14ac:dyDescent="0.45"/>
    <row r="166" ht="15.75" customHeight="1" x14ac:dyDescent="0.45"/>
    <row r="167" ht="15.75" customHeight="1" x14ac:dyDescent="0.45"/>
    <row r="168" ht="15.75" customHeight="1" x14ac:dyDescent="0.45"/>
    <row r="169" ht="15.75" customHeight="1" x14ac:dyDescent="0.45"/>
    <row r="170" ht="15.75" customHeight="1" x14ac:dyDescent="0.45"/>
    <row r="171" ht="15.75" customHeight="1" x14ac:dyDescent="0.45"/>
    <row r="172" ht="15.75" customHeight="1" x14ac:dyDescent="0.45"/>
    <row r="173" ht="15.75" customHeight="1" x14ac:dyDescent="0.45"/>
    <row r="174" ht="15.75" customHeight="1" x14ac:dyDescent="0.45"/>
    <row r="175" ht="15.75" customHeight="1" x14ac:dyDescent="0.45"/>
    <row r="176" ht="15.75" customHeight="1" x14ac:dyDescent="0.45"/>
    <row r="177" ht="15.75" customHeight="1" x14ac:dyDescent="0.45"/>
    <row r="178" ht="15.75" customHeight="1" x14ac:dyDescent="0.45"/>
    <row r="179" ht="15.75" customHeight="1" x14ac:dyDescent="0.45"/>
    <row r="180" ht="15.75" customHeight="1" x14ac:dyDescent="0.45"/>
    <row r="181" ht="15.75" customHeight="1" x14ac:dyDescent="0.45"/>
    <row r="182" ht="15.75" customHeight="1" x14ac:dyDescent="0.45"/>
    <row r="183" ht="15.75" customHeight="1" x14ac:dyDescent="0.45"/>
    <row r="184" ht="15.75" customHeight="1" x14ac:dyDescent="0.45"/>
    <row r="185" ht="15.75" customHeight="1" x14ac:dyDescent="0.45"/>
    <row r="186" ht="15.75" customHeight="1" x14ac:dyDescent="0.45"/>
    <row r="187" ht="15.75" customHeight="1" x14ac:dyDescent="0.45"/>
    <row r="188" ht="15.75" customHeight="1" x14ac:dyDescent="0.45"/>
    <row r="189" ht="15.75" customHeight="1" x14ac:dyDescent="0.45"/>
    <row r="190" ht="15.75" customHeight="1" x14ac:dyDescent="0.45"/>
    <row r="191" ht="15.75" customHeight="1" x14ac:dyDescent="0.45"/>
    <row r="192" ht="15.75" customHeight="1" x14ac:dyDescent="0.45"/>
    <row r="193" ht="15.75" customHeight="1" x14ac:dyDescent="0.45"/>
    <row r="194" ht="15.75" customHeight="1" x14ac:dyDescent="0.45"/>
    <row r="195" ht="15.75" customHeight="1" x14ac:dyDescent="0.45"/>
    <row r="196" ht="15.75" customHeight="1" x14ac:dyDescent="0.45"/>
    <row r="197" ht="15.75" customHeight="1" x14ac:dyDescent="0.45"/>
    <row r="198" ht="15.75" customHeight="1" x14ac:dyDescent="0.45"/>
    <row r="199" ht="15.75" customHeight="1" x14ac:dyDescent="0.45"/>
    <row r="200" ht="15.75" customHeight="1" x14ac:dyDescent="0.45"/>
    <row r="201" ht="15.75" customHeight="1" x14ac:dyDescent="0.45"/>
    <row r="202" ht="15.75" customHeight="1" x14ac:dyDescent="0.45"/>
    <row r="203" ht="15.75" customHeight="1" x14ac:dyDescent="0.45"/>
    <row r="204" ht="15.75" customHeight="1" x14ac:dyDescent="0.45"/>
    <row r="205" ht="15.75" customHeight="1" x14ac:dyDescent="0.45"/>
    <row r="206" ht="15.75" customHeight="1" x14ac:dyDescent="0.45"/>
    <row r="207" ht="15.75" customHeight="1" x14ac:dyDescent="0.45"/>
    <row r="208" ht="15.75" customHeight="1" x14ac:dyDescent="0.45"/>
    <row r="209" ht="15.75" customHeight="1" x14ac:dyDescent="0.45"/>
    <row r="210" ht="15.75" customHeight="1" x14ac:dyDescent="0.45"/>
    <row r="211" ht="15.75" customHeight="1" x14ac:dyDescent="0.45"/>
    <row r="212" ht="15.75" customHeight="1" x14ac:dyDescent="0.45"/>
    <row r="213" ht="15.75" customHeight="1" x14ac:dyDescent="0.45"/>
    <row r="214" ht="15.75" customHeight="1" x14ac:dyDescent="0.45"/>
    <row r="215" ht="15.75" customHeight="1" x14ac:dyDescent="0.45"/>
    <row r="216" ht="15.75" customHeight="1" x14ac:dyDescent="0.45"/>
    <row r="217" ht="15.75" customHeight="1" x14ac:dyDescent="0.45"/>
    <row r="218" ht="15.75" customHeight="1" x14ac:dyDescent="0.45"/>
    <row r="219" ht="15.75" customHeight="1" x14ac:dyDescent="0.45"/>
    <row r="220" ht="15.75" customHeight="1" x14ac:dyDescent="0.45"/>
    <row r="221" ht="15.75" customHeight="1" x14ac:dyDescent="0.45"/>
    <row r="222" ht="15.75" customHeight="1" x14ac:dyDescent="0.45"/>
    <row r="223" ht="15.75" customHeight="1" x14ac:dyDescent="0.45"/>
    <row r="224" ht="15.75" customHeight="1" x14ac:dyDescent="0.45"/>
    <row r="225" ht="15.75" customHeight="1" x14ac:dyDescent="0.45"/>
    <row r="226" ht="15.75" customHeight="1" x14ac:dyDescent="0.45"/>
    <row r="227" ht="15.75" customHeight="1" x14ac:dyDescent="0.45"/>
    <row r="228" ht="15.75" customHeight="1" x14ac:dyDescent="0.45"/>
    <row r="229" ht="15.75" customHeight="1" x14ac:dyDescent="0.45"/>
    <row r="230" ht="15.75" customHeight="1" x14ac:dyDescent="0.45"/>
    <row r="231" ht="15.75" customHeight="1" x14ac:dyDescent="0.45"/>
    <row r="232" ht="15.75" customHeight="1" x14ac:dyDescent="0.45"/>
    <row r="233" ht="15.75" customHeight="1" x14ac:dyDescent="0.45"/>
    <row r="234" ht="15.75" customHeight="1" x14ac:dyDescent="0.45"/>
    <row r="235" ht="15.75" customHeight="1" x14ac:dyDescent="0.45"/>
    <row r="236" ht="15.75" customHeight="1" x14ac:dyDescent="0.45"/>
    <row r="237" ht="15.75" customHeight="1" x14ac:dyDescent="0.45"/>
    <row r="238" ht="15.75" customHeight="1" x14ac:dyDescent="0.45"/>
    <row r="239" ht="15.75" customHeight="1" x14ac:dyDescent="0.45"/>
    <row r="240" ht="15.75" customHeight="1" x14ac:dyDescent="0.45"/>
    <row r="241" ht="15.75" customHeight="1" x14ac:dyDescent="0.45"/>
    <row r="242" ht="15.75" customHeight="1" x14ac:dyDescent="0.45"/>
    <row r="243" ht="15.75" customHeight="1" x14ac:dyDescent="0.45"/>
    <row r="244" ht="15.75" customHeight="1" x14ac:dyDescent="0.45"/>
    <row r="245" ht="15.75" customHeight="1" x14ac:dyDescent="0.45"/>
    <row r="246" ht="15.75" customHeight="1" x14ac:dyDescent="0.45"/>
    <row r="247" ht="15.75" customHeight="1" x14ac:dyDescent="0.45"/>
    <row r="248" ht="15.75" customHeight="1" x14ac:dyDescent="0.45"/>
    <row r="249" ht="15.75" customHeight="1" x14ac:dyDescent="0.45"/>
    <row r="250" ht="15.75" customHeight="1" x14ac:dyDescent="0.45"/>
    <row r="251" ht="15.75" customHeight="1" x14ac:dyDescent="0.45"/>
    <row r="252" ht="15.7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  <row r="1001" ht="15.75" customHeight="1" x14ac:dyDescent="0.45"/>
    <row r="1002" ht="15.75" customHeight="1" x14ac:dyDescent="0.45"/>
  </sheetData>
  <sheetProtection algorithmName="SHA-512" hashValue="rrgVPEGTGH7X2Aev+Yp+CTVWzvAjxVL2UTKcmV9u12UwX1f0p7My32uihElDfaCOA6D0lT3hWFWnYz4E6x/mkA==" saltValue="//5vX+BAsc6owTomwRgLcg==" spinCount="100000" sheet="1" objects="1" scenarios="1"/>
  <protectedRanges>
    <protectedRange sqref="B3" name="Range1"/>
  </protectedRanges>
  <mergeCells count="8">
    <mergeCell ref="B29:F29"/>
    <mergeCell ref="B27:H27"/>
    <mergeCell ref="B28:H28"/>
    <mergeCell ref="A2:B2"/>
    <mergeCell ref="A7:E7"/>
    <mergeCell ref="B24:H24"/>
    <mergeCell ref="B25:H25"/>
    <mergeCell ref="B26:H26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005"/>
  <sheetViews>
    <sheetView zoomScale="120" zoomScaleNormal="120" workbookViewId="0"/>
  </sheetViews>
  <sheetFormatPr defaultColWidth="14.265625" defaultRowHeight="15" customHeight="1" x14ac:dyDescent="0.45"/>
  <cols>
    <col min="1" max="1" width="21" style="2" customWidth="1"/>
    <col min="2" max="5" width="17.265625" style="2" customWidth="1"/>
    <col min="6" max="6" width="3.265625" style="2" customWidth="1"/>
    <col min="7" max="11" width="17.265625" style="2" customWidth="1"/>
    <col min="12" max="12" width="3.265625" style="2" customWidth="1"/>
    <col min="13" max="17" width="17.265625" style="2" customWidth="1"/>
    <col min="18" max="18" width="16.265625" style="2" customWidth="1"/>
    <col min="19" max="19" width="14.73046875" style="2" customWidth="1"/>
    <col min="20" max="23" width="8.73046875" style="2" customWidth="1"/>
    <col min="24" max="16384" width="14.265625" style="2"/>
  </cols>
  <sheetData>
    <row r="1" spans="1:18" ht="15" customHeight="1" x14ac:dyDescent="0.45">
      <c r="A1" s="8" t="s">
        <v>42</v>
      </c>
      <c r="B1" s="1"/>
      <c r="C1" s="1"/>
      <c r="D1" s="1"/>
      <c r="E1" s="1"/>
    </row>
    <row r="3" spans="1:18" ht="14.25" x14ac:dyDescent="0.45">
      <c r="A3" s="11" t="s">
        <v>0</v>
      </c>
      <c r="B3" s="12"/>
      <c r="C3" s="3"/>
      <c r="D3" s="3"/>
      <c r="E3" s="3"/>
      <c r="F3" s="3"/>
      <c r="G3" s="5"/>
      <c r="H3" s="3"/>
      <c r="I3" s="3"/>
      <c r="J3" s="3"/>
      <c r="K3" s="3"/>
      <c r="L3" s="3"/>
      <c r="M3" s="5"/>
      <c r="N3" s="3"/>
      <c r="O3" s="3"/>
      <c r="P3" s="3"/>
      <c r="Q3" s="3"/>
    </row>
    <row r="4" spans="1:18" ht="14.25" x14ac:dyDescent="0.45">
      <c r="A4" s="4" t="s">
        <v>1</v>
      </c>
      <c r="B4" s="6">
        <v>50000</v>
      </c>
      <c r="C4" s="3"/>
      <c r="D4" s="3"/>
      <c r="E4" s="3"/>
      <c r="F4" s="3"/>
      <c r="G4" s="5"/>
      <c r="H4" s="3"/>
      <c r="I4" s="3"/>
      <c r="J4" s="3"/>
      <c r="K4" s="3"/>
      <c r="L4" s="3"/>
      <c r="M4" s="5"/>
      <c r="N4" s="3"/>
      <c r="O4" s="3"/>
      <c r="P4" s="3"/>
      <c r="Q4" s="3"/>
    </row>
    <row r="5" spans="1:18" s="9" customFormat="1" ht="14.25" x14ac:dyDescent="0.45">
      <c r="A5" s="13" t="s">
        <v>2</v>
      </c>
      <c r="B5" s="14">
        <v>12</v>
      </c>
      <c r="C5" s="15"/>
      <c r="D5" s="15"/>
      <c r="E5" s="15"/>
      <c r="F5" s="15"/>
      <c r="G5" s="35"/>
      <c r="H5" s="15"/>
      <c r="I5" s="15"/>
      <c r="J5" s="15"/>
      <c r="K5" s="15"/>
      <c r="L5" s="15"/>
      <c r="M5" s="35"/>
      <c r="N5" s="15"/>
      <c r="O5" s="15"/>
      <c r="P5" s="15"/>
      <c r="Q5" s="15"/>
      <c r="R5" s="16"/>
    </row>
    <row r="6" spans="1:18" s="9" customFormat="1" ht="14.25" x14ac:dyDescent="0.45">
      <c r="A6" s="13" t="s">
        <v>26</v>
      </c>
      <c r="B6" s="17">
        <v>0.09</v>
      </c>
      <c r="C6" s="15"/>
      <c r="D6" s="15"/>
      <c r="E6" s="15"/>
      <c r="F6" s="15"/>
      <c r="G6" s="35"/>
      <c r="H6" s="15"/>
      <c r="I6" s="36"/>
      <c r="J6" s="15"/>
      <c r="K6" s="15"/>
      <c r="L6" s="15"/>
      <c r="M6" s="35"/>
      <c r="N6" s="15"/>
      <c r="O6" s="15"/>
      <c r="P6" s="15"/>
      <c r="Q6" s="15"/>
      <c r="R6" s="16"/>
    </row>
    <row r="7" spans="1:18" s="9" customFormat="1" ht="14.25" x14ac:dyDescent="0.45">
      <c r="A7" s="13" t="s">
        <v>27</v>
      </c>
      <c r="B7" s="18">
        <v>100</v>
      </c>
      <c r="C7" s="15"/>
      <c r="D7" s="15"/>
      <c r="E7" s="15"/>
      <c r="F7" s="15"/>
      <c r="G7" s="35"/>
      <c r="H7" s="15"/>
      <c r="I7" s="15"/>
      <c r="J7" s="15"/>
      <c r="K7" s="15"/>
      <c r="L7" s="15"/>
      <c r="M7" s="35"/>
      <c r="N7" s="15"/>
      <c r="O7" s="15"/>
      <c r="P7" s="15"/>
      <c r="Q7" s="15"/>
      <c r="R7" s="16"/>
    </row>
    <row r="8" spans="1:18" s="10" customFormat="1" ht="18" x14ac:dyDescent="0.55000000000000004">
      <c r="A8" s="37" t="s">
        <v>5</v>
      </c>
      <c r="B8" s="38"/>
      <c r="C8" s="38"/>
      <c r="D8" s="38"/>
      <c r="E8" s="39"/>
      <c r="F8" s="40"/>
      <c r="G8" s="37" t="s">
        <v>34</v>
      </c>
      <c r="H8" s="38"/>
      <c r="I8" s="38"/>
      <c r="J8" s="38"/>
      <c r="K8" s="39"/>
      <c r="L8" s="40"/>
      <c r="M8" s="37" t="s">
        <v>28</v>
      </c>
      <c r="N8" s="38"/>
      <c r="O8" s="38"/>
      <c r="P8" s="38"/>
      <c r="Q8" s="39"/>
      <c r="R8" s="40"/>
    </row>
    <row r="9" spans="1:18" s="9" customFormat="1" ht="14.25" x14ac:dyDescent="0.45">
      <c r="A9" s="16"/>
      <c r="B9" s="22" t="s">
        <v>6</v>
      </c>
      <c r="C9" s="22" t="s">
        <v>7</v>
      </c>
      <c r="D9" s="41" t="s">
        <v>8</v>
      </c>
      <c r="E9" s="22" t="s">
        <v>9</v>
      </c>
      <c r="F9" s="42"/>
      <c r="G9" s="23"/>
      <c r="H9" s="22" t="s">
        <v>6</v>
      </c>
      <c r="I9" s="22" t="s">
        <v>7</v>
      </c>
      <c r="J9" s="41" t="s">
        <v>8</v>
      </c>
      <c r="K9" s="22" t="s">
        <v>9</v>
      </c>
      <c r="L9" s="16"/>
      <c r="M9" s="23"/>
      <c r="N9" s="22" t="s">
        <v>6</v>
      </c>
      <c r="O9" s="22" t="s">
        <v>7</v>
      </c>
      <c r="P9" s="41" t="s">
        <v>8</v>
      </c>
      <c r="Q9" s="22" t="s">
        <v>9</v>
      </c>
      <c r="R9" s="16"/>
    </row>
    <row r="10" spans="1:18" s="9" customFormat="1" ht="14.25" x14ac:dyDescent="0.45">
      <c r="A10" s="23" t="s">
        <v>10</v>
      </c>
      <c r="B10" s="26">
        <f>B$4/B$5+((B6*B4)+B7)</f>
        <v>8766.6666666666679</v>
      </c>
      <c r="C10" s="26">
        <f>B4/B5</f>
        <v>4166.666666666667</v>
      </c>
      <c r="D10" s="26">
        <f>B4*B6+B7</f>
        <v>4600</v>
      </c>
      <c r="E10" s="26">
        <f>B4</f>
        <v>50000</v>
      </c>
      <c r="F10" s="43"/>
      <c r="G10" s="23" t="s">
        <v>10</v>
      </c>
      <c r="H10" s="26">
        <v>0</v>
      </c>
      <c r="I10" s="26">
        <v>0</v>
      </c>
      <c r="J10" s="26">
        <v>0</v>
      </c>
      <c r="K10" s="26">
        <v>0</v>
      </c>
      <c r="L10" s="16"/>
      <c r="M10" s="23" t="s">
        <v>10</v>
      </c>
      <c r="N10" s="26">
        <f t="shared" ref="N10:P10" si="0">B10+H10</f>
        <v>8766.6666666666679</v>
      </c>
      <c r="O10" s="26">
        <f t="shared" si="0"/>
        <v>4166.666666666667</v>
      </c>
      <c r="P10" s="26">
        <f t="shared" si="0"/>
        <v>4600</v>
      </c>
      <c r="Q10" s="26">
        <f>E10</f>
        <v>50000</v>
      </c>
      <c r="R10" s="16"/>
    </row>
    <row r="11" spans="1:18" s="9" customFormat="1" ht="14.25" x14ac:dyDescent="0.45">
      <c r="A11" s="23" t="s">
        <v>11</v>
      </c>
      <c r="B11" s="26">
        <f>B$4/B$5</f>
        <v>4166.666666666667</v>
      </c>
      <c r="C11" s="26">
        <f>B11-D11</f>
        <v>4166.666666666667</v>
      </c>
      <c r="D11" s="26">
        <v>0</v>
      </c>
      <c r="E11" s="26">
        <v>0</v>
      </c>
      <c r="F11" s="16"/>
      <c r="G11" s="23" t="s">
        <v>11</v>
      </c>
      <c r="H11" s="26">
        <f>(H$6+(H$6*F$8)+F9)/11</f>
        <v>0</v>
      </c>
      <c r="I11" s="26">
        <v>0</v>
      </c>
      <c r="J11" s="26">
        <v>0</v>
      </c>
      <c r="K11" s="26">
        <v>0</v>
      </c>
      <c r="L11" s="16"/>
      <c r="M11" s="23" t="s">
        <v>11</v>
      </c>
      <c r="N11" s="26">
        <f t="shared" ref="N11:O11" si="1">B11+H11</f>
        <v>4166.666666666667</v>
      </c>
      <c r="O11" s="26">
        <f t="shared" si="1"/>
        <v>4166.666666666667</v>
      </c>
      <c r="P11" s="26">
        <f>D11+J11</f>
        <v>0</v>
      </c>
      <c r="Q11" s="26">
        <v>0</v>
      </c>
      <c r="R11" s="16"/>
    </row>
    <row r="12" spans="1:18" s="9" customFormat="1" ht="14.25" x14ac:dyDescent="0.45">
      <c r="A12" s="23" t="s">
        <v>12</v>
      </c>
      <c r="B12" s="26">
        <f>B$4/B$5</f>
        <v>4166.666666666667</v>
      </c>
      <c r="C12" s="27">
        <f>B12</f>
        <v>4166.666666666667</v>
      </c>
      <c r="D12" s="27">
        <v>0</v>
      </c>
      <c r="E12" s="27">
        <v>0</v>
      </c>
      <c r="F12" s="16"/>
      <c r="G12" s="23" t="s">
        <v>12</v>
      </c>
      <c r="H12" s="26">
        <f>H11</f>
        <v>0</v>
      </c>
      <c r="I12" s="26">
        <f>E12</f>
        <v>0</v>
      </c>
      <c r="J12" s="26">
        <v>0</v>
      </c>
      <c r="K12" s="26">
        <v>0</v>
      </c>
      <c r="L12" s="16"/>
      <c r="M12" s="23" t="s">
        <v>12</v>
      </c>
      <c r="N12" s="26">
        <f t="shared" ref="N12:P12" si="2">B12+H12</f>
        <v>4166.666666666667</v>
      </c>
      <c r="O12" s="26">
        <f t="shared" si="2"/>
        <v>4166.666666666667</v>
      </c>
      <c r="P12" s="26">
        <f t="shared" si="2"/>
        <v>0</v>
      </c>
      <c r="Q12" s="26">
        <v>0</v>
      </c>
      <c r="R12" s="16"/>
    </row>
    <row r="13" spans="1:18" s="9" customFormat="1" ht="14.25" x14ac:dyDescent="0.45">
      <c r="A13" s="23" t="s">
        <v>13</v>
      </c>
      <c r="B13" s="44" t="s">
        <v>35</v>
      </c>
      <c r="C13" s="45"/>
      <c r="D13" s="45"/>
      <c r="E13" s="46"/>
      <c r="F13" s="16"/>
      <c r="G13" s="23" t="s">
        <v>13</v>
      </c>
      <c r="H13" s="26">
        <f>0</f>
        <v>0</v>
      </c>
      <c r="I13" s="26">
        <v>0</v>
      </c>
      <c r="J13" s="27">
        <v>0</v>
      </c>
      <c r="K13" s="26">
        <v>0</v>
      </c>
      <c r="L13" s="16"/>
      <c r="M13" s="23" t="s">
        <v>13</v>
      </c>
      <c r="N13" s="26" t="s">
        <v>29</v>
      </c>
      <c r="O13" s="26">
        <f t="shared" ref="O13:P13" si="3">C13+I13</f>
        <v>0</v>
      </c>
      <c r="P13" s="27">
        <f t="shared" si="3"/>
        <v>0</v>
      </c>
      <c r="Q13" s="26"/>
      <c r="R13" s="16"/>
    </row>
    <row r="14" spans="1:18" s="9" customFormat="1" ht="14.25" x14ac:dyDescent="0.45">
      <c r="A14" s="23" t="s">
        <v>14</v>
      </c>
      <c r="B14" s="47">
        <f>B12</f>
        <v>4166.666666666667</v>
      </c>
      <c r="C14" s="47">
        <f t="shared" ref="C14:C22" si="4">B14</f>
        <v>4166.666666666667</v>
      </c>
      <c r="D14" s="47">
        <v>0</v>
      </c>
      <c r="E14" s="47">
        <v>0</v>
      </c>
      <c r="F14" s="16"/>
      <c r="G14" s="23" t="s">
        <v>14</v>
      </c>
      <c r="H14" s="26">
        <f>(B$12+(B$12*B$6)+B$7)/(B$5-1)</f>
        <v>421.969696969697</v>
      </c>
      <c r="I14" s="48">
        <f>IF(J14&lt;H14,H14-J14,0)</f>
        <v>0</v>
      </c>
      <c r="J14" s="49">
        <f>IF(B12*B6+B7&lt;H14,B12*B6+B7,H14)</f>
        <v>421.969696969697</v>
      </c>
      <c r="K14" s="50">
        <v>0</v>
      </c>
      <c r="L14" s="16"/>
      <c r="M14" s="23" t="s">
        <v>14</v>
      </c>
      <c r="N14" s="26">
        <f>B14+H14</f>
        <v>4588.636363636364</v>
      </c>
      <c r="O14" s="26">
        <f t="shared" ref="O14:P14" si="5">C14+I14</f>
        <v>4166.666666666667</v>
      </c>
      <c r="P14" s="49">
        <f t="shared" si="5"/>
        <v>421.969696969697</v>
      </c>
      <c r="Q14" s="26">
        <v>0</v>
      </c>
      <c r="R14" s="16"/>
    </row>
    <row r="15" spans="1:18" s="9" customFormat="1" ht="14.25" x14ac:dyDescent="0.45">
      <c r="A15" s="23" t="s">
        <v>15</v>
      </c>
      <c r="B15" s="26">
        <f t="shared" ref="B15:B21" si="6">B14</f>
        <v>4166.666666666667</v>
      </c>
      <c r="C15" s="26">
        <f t="shared" si="4"/>
        <v>4166.666666666667</v>
      </c>
      <c r="D15" s="26">
        <v>0</v>
      </c>
      <c r="E15" s="26">
        <v>0</v>
      </c>
      <c r="F15" s="16"/>
      <c r="G15" s="23" t="s">
        <v>15</v>
      </c>
      <c r="H15" s="26">
        <f t="shared" ref="H15:H24" si="7">(B$12+(B$12*B$6)+B$7)/(B$5-1)</f>
        <v>421.969696969697</v>
      </c>
      <c r="I15" s="48">
        <f>H15-J15</f>
        <v>368.93939393939399</v>
      </c>
      <c r="J15" s="49">
        <f>B12*B6+B7-J14</f>
        <v>53.030303030303003</v>
      </c>
      <c r="K15" s="50">
        <v>0</v>
      </c>
      <c r="L15" s="16"/>
      <c r="M15" s="23" t="s">
        <v>15</v>
      </c>
      <c r="N15" s="26">
        <f t="shared" ref="N15:P15" si="8">B15+H15</f>
        <v>4588.636363636364</v>
      </c>
      <c r="O15" s="26">
        <f t="shared" si="8"/>
        <v>4535.606060606061</v>
      </c>
      <c r="P15" s="49">
        <f t="shared" si="8"/>
        <v>53.030303030303003</v>
      </c>
      <c r="Q15" s="26">
        <v>0</v>
      </c>
      <c r="R15" s="16"/>
    </row>
    <row r="16" spans="1:18" s="9" customFormat="1" ht="14.25" x14ac:dyDescent="0.45">
      <c r="A16" s="23" t="s">
        <v>16</v>
      </c>
      <c r="B16" s="26">
        <f t="shared" si="6"/>
        <v>4166.666666666667</v>
      </c>
      <c r="C16" s="26">
        <f t="shared" si="4"/>
        <v>4166.666666666667</v>
      </c>
      <c r="D16" s="26">
        <v>0</v>
      </c>
      <c r="E16" s="26">
        <v>0</v>
      </c>
      <c r="F16" s="16"/>
      <c r="G16" s="23" t="s">
        <v>16</v>
      </c>
      <c r="H16" s="26">
        <f t="shared" si="7"/>
        <v>421.969696969697</v>
      </c>
      <c r="I16" s="26">
        <f>(B$12+(B$12*B$6)+B$7)/11</f>
        <v>421.969696969697</v>
      </c>
      <c r="J16" s="47">
        <v>0</v>
      </c>
      <c r="K16" s="26">
        <v>0</v>
      </c>
      <c r="L16" s="16"/>
      <c r="M16" s="23" t="s">
        <v>16</v>
      </c>
      <c r="N16" s="26">
        <f t="shared" ref="N16:P16" si="9">B16+H16</f>
        <v>4588.636363636364</v>
      </c>
      <c r="O16" s="26">
        <f t="shared" si="9"/>
        <v>4588.636363636364</v>
      </c>
      <c r="P16" s="47">
        <f t="shared" si="9"/>
        <v>0</v>
      </c>
      <c r="Q16" s="26">
        <v>0</v>
      </c>
      <c r="R16" s="16"/>
    </row>
    <row r="17" spans="1:18" s="9" customFormat="1" ht="14.25" x14ac:dyDescent="0.45">
      <c r="A17" s="23" t="s">
        <v>17</v>
      </c>
      <c r="B17" s="26">
        <f t="shared" si="6"/>
        <v>4166.666666666667</v>
      </c>
      <c r="C17" s="26">
        <f t="shared" si="4"/>
        <v>4166.666666666667</v>
      </c>
      <c r="D17" s="26">
        <v>0</v>
      </c>
      <c r="E17" s="26">
        <v>0</v>
      </c>
      <c r="F17" s="16"/>
      <c r="G17" s="23" t="s">
        <v>17</v>
      </c>
      <c r="H17" s="26">
        <f t="shared" si="7"/>
        <v>421.969696969697</v>
      </c>
      <c r="I17" s="26">
        <f t="shared" ref="I17:I24" si="10">(B$12+(B$12*B$6)+B$7)/11</f>
        <v>421.969696969697</v>
      </c>
      <c r="J17" s="26">
        <v>0</v>
      </c>
      <c r="K17" s="26">
        <v>0</v>
      </c>
      <c r="L17" s="16"/>
      <c r="M17" s="23" t="s">
        <v>17</v>
      </c>
      <c r="N17" s="26">
        <f t="shared" ref="N17:P17" si="11">B17+H17</f>
        <v>4588.636363636364</v>
      </c>
      <c r="O17" s="26">
        <f t="shared" si="11"/>
        <v>4588.636363636364</v>
      </c>
      <c r="P17" s="26">
        <f t="shared" si="11"/>
        <v>0</v>
      </c>
      <c r="Q17" s="26">
        <v>0</v>
      </c>
      <c r="R17" s="16"/>
    </row>
    <row r="18" spans="1:18" s="9" customFormat="1" ht="14.25" x14ac:dyDescent="0.45">
      <c r="A18" s="23" t="s">
        <v>18</v>
      </c>
      <c r="B18" s="26">
        <f t="shared" si="6"/>
        <v>4166.666666666667</v>
      </c>
      <c r="C18" s="26">
        <f t="shared" si="4"/>
        <v>4166.666666666667</v>
      </c>
      <c r="D18" s="26">
        <v>0</v>
      </c>
      <c r="E18" s="26">
        <v>0</v>
      </c>
      <c r="F18" s="16"/>
      <c r="G18" s="23" t="s">
        <v>18</v>
      </c>
      <c r="H18" s="26">
        <f t="shared" si="7"/>
        <v>421.969696969697</v>
      </c>
      <c r="I18" s="26">
        <f t="shared" si="10"/>
        <v>421.969696969697</v>
      </c>
      <c r="J18" s="26">
        <v>0</v>
      </c>
      <c r="K18" s="26">
        <v>0</v>
      </c>
      <c r="L18" s="16"/>
      <c r="M18" s="23" t="s">
        <v>18</v>
      </c>
      <c r="N18" s="26">
        <f t="shared" ref="N18:P18" si="12">B18+H18</f>
        <v>4588.636363636364</v>
      </c>
      <c r="O18" s="26">
        <f t="shared" si="12"/>
        <v>4588.636363636364</v>
      </c>
      <c r="P18" s="26">
        <f t="shared" si="12"/>
        <v>0</v>
      </c>
      <c r="Q18" s="26">
        <v>0</v>
      </c>
      <c r="R18" s="16"/>
    </row>
    <row r="19" spans="1:18" s="9" customFormat="1" ht="14.25" x14ac:dyDescent="0.45">
      <c r="A19" s="23" t="s">
        <v>19</v>
      </c>
      <c r="B19" s="26">
        <f t="shared" si="6"/>
        <v>4166.666666666667</v>
      </c>
      <c r="C19" s="26">
        <f t="shared" si="4"/>
        <v>4166.666666666667</v>
      </c>
      <c r="D19" s="26">
        <v>0</v>
      </c>
      <c r="E19" s="26">
        <v>0</v>
      </c>
      <c r="F19" s="16"/>
      <c r="G19" s="23" t="s">
        <v>19</v>
      </c>
      <c r="H19" s="26">
        <f t="shared" si="7"/>
        <v>421.969696969697</v>
      </c>
      <c r="I19" s="26">
        <f t="shared" si="10"/>
        <v>421.969696969697</v>
      </c>
      <c r="J19" s="26">
        <v>0</v>
      </c>
      <c r="K19" s="26">
        <v>0</v>
      </c>
      <c r="L19" s="16"/>
      <c r="M19" s="23" t="s">
        <v>19</v>
      </c>
      <c r="N19" s="26">
        <f t="shared" ref="N19:P19" si="13">B19+H19</f>
        <v>4588.636363636364</v>
      </c>
      <c r="O19" s="26">
        <f t="shared" si="13"/>
        <v>4588.636363636364</v>
      </c>
      <c r="P19" s="26">
        <f t="shared" si="13"/>
        <v>0</v>
      </c>
      <c r="Q19" s="26">
        <v>0</v>
      </c>
      <c r="R19" s="16"/>
    </row>
    <row r="20" spans="1:18" s="9" customFormat="1" ht="14.25" x14ac:dyDescent="0.45">
      <c r="A20" s="23" t="s">
        <v>20</v>
      </c>
      <c r="B20" s="26">
        <f t="shared" si="6"/>
        <v>4166.666666666667</v>
      </c>
      <c r="C20" s="26">
        <f t="shared" si="4"/>
        <v>4166.666666666667</v>
      </c>
      <c r="D20" s="26">
        <v>0</v>
      </c>
      <c r="E20" s="26">
        <v>0</v>
      </c>
      <c r="F20" s="16"/>
      <c r="G20" s="23" t="s">
        <v>20</v>
      </c>
      <c r="H20" s="26">
        <f t="shared" si="7"/>
        <v>421.969696969697</v>
      </c>
      <c r="I20" s="26">
        <f t="shared" si="10"/>
        <v>421.969696969697</v>
      </c>
      <c r="J20" s="26">
        <v>0</v>
      </c>
      <c r="K20" s="26">
        <v>0</v>
      </c>
      <c r="L20" s="16"/>
      <c r="M20" s="23" t="s">
        <v>20</v>
      </c>
      <c r="N20" s="26">
        <f t="shared" ref="N20:P20" si="14">B20+H20</f>
        <v>4588.636363636364</v>
      </c>
      <c r="O20" s="26">
        <f t="shared" si="14"/>
        <v>4588.636363636364</v>
      </c>
      <c r="P20" s="26">
        <f t="shared" si="14"/>
        <v>0</v>
      </c>
      <c r="Q20" s="26">
        <v>0</v>
      </c>
      <c r="R20" s="16"/>
    </row>
    <row r="21" spans="1:18" s="9" customFormat="1" ht="14.25" x14ac:dyDescent="0.45">
      <c r="A21" s="23" t="s">
        <v>21</v>
      </c>
      <c r="B21" s="26">
        <f t="shared" si="6"/>
        <v>4166.666666666667</v>
      </c>
      <c r="C21" s="26">
        <f t="shared" si="4"/>
        <v>4166.666666666667</v>
      </c>
      <c r="D21" s="26">
        <v>0</v>
      </c>
      <c r="E21" s="26">
        <v>0</v>
      </c>
      <c r="F21" s="16"/>
      <c r="G21" s="23" t="s">
        <v>21</v>
      </c>
      <c r="H21" s="26">
        <f t="shared" si="7"/>
        <v>421.969696969697</v>
      </c>
      <c r="I21" s="26">
        <f t="shared" si="10"/>
        <v>421.969696969697</v>
      </c>
      <c r="J21" s="26">
        <v>0</v>
      </c>
      <c r="K21" s="26">
        <v>0</v>
      </c>
      <c r="L21" s="16"/>
      <c r="M21" s="23" t="s">
        <v>21</v>
      </c>
      <c r="N21" s="26">
        <f>B21+H21</f>
        <v>4588.636363636364</v>
      </c>
      <c r="O21" s="26">
        <f t="shared" ref="N21:P22" si="15">C21+I21</f>
        <v>4588.636363636364</v>
      </c>
      <c r="P21" s="26">
        <f t="shared" si="15"/>
        <v>0</v>
      </c>
      <c r="Q21" s="26">
        <v>0</v>
      </c>
      <c r="R21" s="16"/>
    </row>
    <row r="22" spans="1:18" s="9" customFormat="1" ht="14.25" x14ac:dyDescent="0.45">
      <c r="A22" s="23" t="s">
        <v>30</v>
      </c>
      <c r="B22" s="27">
        <v>0</v>
      </c>
      <c r="C22" s="27">
        <f t="shared" si="4"/>
        <v>0</v>
      </c>
      <c r="D22" s="27">
        <v>0</v>
      </c>
      <c r="E22" s="27">
        <v>0</v>
      </c>
      <c r="F22" s="16"/>
      <c r="G22" s="23" t="s">
        <v>30</v>
      </c>
      <c r="H22" s="26">
        <f t="shared" si="7"/>
        <v>421.969696969697</v>
      </c>
      <c r="I22" s="26">
        <f t="shared" si="10"/>
        <v>421.969696969697</v>
      </c>
      <c r="J22" s="26">
        <v>0</v>
      </c>
      <c r="K22" s="26">
        <v>0</v>
      </c>
      <c r="L22" s="16"/>
      <c r="M22" s="23" t="s">
        <v>30</v>
      </c>
      <c r="N22" s="26">
        <f t="shared" si="15"/>
        <v>421.969696969697</v>
      </c>
      <c r="O22" s="26">
        <f>C22+I22</f>
        <v>421.969696969697</v>
      </c>
      <c r="P22" s="26">
        <f t="shared" ref="O22:P24" si="16">D22+J22</f>
        <v>0</v>
      </c>
      <c r="Q22" s="26">
        <v>0</v>
      </c>
      <c r="R22" s="16"/>
    </row>
    <row r="23" spans="1:18" s="9" customFormat="1" ht="14.25" x14ac:dyDescent="0.45">
      <c r="A23" s="28" t="s">
        <v>22</v>
      </c>
      <c r="B23" s="29">
        <f t="shared" ref="B23:E23" si="17">SUM(B10:B22)</f>
        <v>50433.333333333328</v>
      </c>
      <c r="C23" s="29">
        <f t="shared" si="17"/>
        <v>45833.333333333328</v>
      </c>
      <c r="D23" s="29">
        <f t="shared" si="17"/>
        <v>4600</v>
      </c>
      <c r="E23" s="29">
        <f t="shared" si="17"/>
        <v>50000</v>
      </c>
      <c r="F23" s="16"/>
      <c r="G23" s="23" t="s">
        <v>31</v>
      </c>
      <c r="H23" s="26">
        <f t="shared" si="7"/>
        <v>421.969696969697</v>
      </c>
      <c r="I23" s="26">
        <f t="shared" si="10"/>
        <v>421.969696969697</v>
      </c>
      <c r="J23" s="26">
        <v>0</v>
      </c>
      <c r="K23" s="26">
        <v>0</v>
      </c>
      <c r="L23" s="16"/>
      <c r="M23" s="23" t="s">
        <v>31</v>
      </c>
      <c r="N23" s="26">
        <f>H23</f>
        <v>421.969696969697</v>
      </c>
      <c r="O23" s="26">
        <f>I23</f>
        <v>421.969696969697</v>
      </c>
      <c r="P23" s="26">
        <f t="shared" ref="P23" si="18">J23</f>
        <v>0</v>
      </c>
      <c r="Q23" s="26">
        <v>0</v>
      </c>
      <c r="R23" s="16"/>
    </row>
    <row r="24" spans="1:18" s="9" customFormat="1" ht="15.75" customHeight="1" x14ac:dyDescent="0.45">
      <c r="A24" s="16"/>
      <c r="B24" s="16"/>
      <c r="C24" s="16"/>
      <c r="D24" s="30" t="s">
        <v>23</v>
      </c>
      <c r="E24" s="16"/>
      <c r="F24" s="16"/>
      <c r="G24" s="23" t="s">
        <v>32</v>
      </c>
      <c r="H24" s="26">
        <f t="shared" si="7"/>
        <v>421.969696969697</v>
      </c>
      <c r="I24" s="26">
        <f t="shared" si="10"/>
        <v>421.969696969697</v>
      </c>
      <c r="J24" s="26">
        <v>0</v>
      </c>
      <c r="K24" s="26">
        <v>0</v>
      </c>
      <c r="L24" s="16"/>
      <c r="M24" s="23" t="s">
        <v>32</v>
      </c>
      <c r="N24" s="26">
        <f>H24</f>
        <v>421.969696969697</v>
      </c>
      <c r="O24" s="26">
        <f t="shared" si="16"/>
        <v>421.969696969697</v>
      </c>
      <c r="P24" s="26">
        <f t="shared" ref="P24:P25" si="19">J24</f>
        <v>0</v>
      </c>
      <c r="Q24" s="26">
        <v>0</v>
      </c>
      <c r="R24" s="16"/>
    </row>
    <row r="25" spans="1:18" s="9" customFormat="1" ht="15.75" customHeight="1" x14ac:dyDescent="0.45">
      <c r="A25" s="16"/>
      <c r="B25" s="16"/>
      <c r="C25" s="16"/>
      <c r="D25" s="16"/>
      <c r="E25" s="16"/>
      <c r="F25" s="16"/>
      <c r="G25" s="23" t="s">
        <v>33</v>
      </c>
      <c r="H25" s="27">
        <v>0</v>
      </c>
      <c r="I25" s="27">
        <v>0</v>
      </c>
      <c r="J25" s="27">
        <v>0</v>
      </c>
      <c r="K25" s="27">
        <v>0</v>
      </c>
      <c r="L25" s="16"/>
      <c r="M25" s="23" t="s">
        <v>33</v>
      </c>
      <c r="N25" s="27">
        <f t="shared" ref="N25:O25" si="20">B25+H25</f>
        <v>0</v>
      </c>
      <c r="O25" s="27">
        <f t="shared" si="20"/>
        <v>0</v>
      </c>
      <c r="P25" s="27">
        <f t="shared" si="19"/>
        <v>0</v>
      </c>
      <c r="Q25" s="27">
        <v>0</v>
      </c>
      <c r="R25" s="16"/>
    </row>
    <row r="26" spans="1:18" s="9" customFormat="1" ht="15.75" customHeight="1" x14ac:dyDescent="0.45">
      <c r="A26" s="16"/>
      <c r="B26" s="16"/>
      <c r="C26" s="16"/>
      <c r="D26" s="16"/>
      <c r="E26" s="16"/>
      <c r="F26" s="16"/>
      <c r="G26" s="42" t="s">
        <v>22</v>
      </c>
      <c r="H26" s="29">
        <f>SUM(H13:H25)</f>
        <v>4641.666666666667</v>
      </c>
      <c r="I26" s="29">
        <f t="shared" ref="I26:K26" si="21">SUM(I10:I25)</f>
        <v>4166.666666666667</v>
      </c>
      <c r="J26" s="29">
        <f t="shared" si="21"/>
        <v>475</v>
      </c>
      <c r="K26" s="29">
        <f t="shared" si="21"/>
        <v>0</v>
      </c>
      <c r="L26" s="16"/>
      <c r="M26" s="42" t="s">
        <v>22</v>
      </c>
      <c r="N26" s="29">
        <f t="shared" ref="N26:Q26" si="22">SUM(N10:N25)</f>
        <v>55075.000000000015</v>
      </c>
      <c r="O26" s="29">
        <f t="shared" si="22"/>
        <v>50000.000000000015</v>
      </c>
      <c r="P26" s="29">
        <f t="shared" si="22"/>
        <v>5075</v>
      </c>
      <c r="Q26" s="29">
        <f t="shared" si="22"/>
        <v>50000</v>
      </c>
      <c r="R26" s="16"/>
    </row>
    <row r="27" spans="1:18" s="9" customFormat="1" ht="15.75" customHeight="1" x14ac:dyDescent="0.45">
      <c r="A27" s="16"/>
      <c r="B27" s="16"/>
      <c r="C27" s="16"/>
      <c r="D27" s="16"/>
      <c r="E27" s="16"/>
      <c r="F27" s="51"/>
      <c r="G27" s="23"/>
      <c r="H27" s="16"/>
      <c r="I27" s="16"/>
      <c r="J27" s="30" t="s">
        <v>23</v>
      </c>
      <c r="K27" s="16"/>
      <c r="L27" s="16"/>
      <c r="M27" s="23"/>
      <c r="N27" s="16"/>
      <c r="O27" s="16"/>
      <c r="P27" s="30" t="s">
        <v>23</v>
      </c>
      <c r="Q27" s="16"/>
      <c r="R27" s="16"/>
    </row>
    <row r="28" spans="1:18" s="9" customFormat="1" ht="15.75" customHeight="1" x14ac:dyDescent="0.45">
      <c r="A28" s="16"/>
      <c r="B28" s="16"/>
      <c r="C28" s="16"/>
      <c r="D28" s="16"/>
      <c r="E28" s="16"/>
      <c r="F28" s="16"/>
      <c r="G28" s="23"/>
      <c r="H28" s="52"/>
      <c r="I28" s="52"/>
      <c r="J28" s="16"/>
      <c r="K28" s="16"/>
      <c r="L28" s="16"/>
      <c r="M28" s="23"/>
      <c r="N28" s="16"/>
      <c r="O28" s="16"/>
      <c r="P28" s="16"/>
      <c r="Q28" s="16"/>
      <c r="R28" s="16"/>
    </row>
    <row r="29" spans="1:18" s="9" customFormat="1" ht="15.75" customHeight="1" x14ac:dyDescent="0.45">
      <c r="A29" s="31" t="s">
        <v>24</v>
      </c>
      <c r="B29" s="32" t="s">
        <v>36</v>
      </c>
      <c r="C29" s="32"/>
      <c r="D29" s="32"/>
      <c r="E29" s="32"/>
      <c r="F29" s="32"/>
      <c r="G29" s="32"/>
      <c r="H29" s="32"/>
      <c r="I29" s="16"/>
      <c r="J29" s="16"/>
      <c r="K29" s="16"/>
      <c r="L29" s="16"/>
      <c r="M29" s="23"/>
      <c r="N29" s="16"/>
      <c r="O29" s="16"/>
      <c r="P29" s="16"/>
      <c r="Q29" s="16"/>
      <c r="R29" s="16"/>
    </row>
    <row r="30" spans="1:18" s="9" customFormat="1" ht="15.75" customHeight="1" x14ac:dyDescent="0.45">
      <c r="A30" s="16"/>
      <c r="B30" s="32" t="s">
        <v>25</v>
      </c>
      <c r="C30" s="32"/>
      <c r="D30" s="32"/>
      <c r="E30" s="32"/>
      <c r="F30" s="32"/>
      <c r="G30" s="32"/>
      <c r="H30" s="32"/>
      <c r="I30" s="16"/>
      <c r="J30" s="16"/>
      <c r="K30" s="16"/>
      <c r="L30" s="16"/>
      <c r="M30" s="23"/>
      <c r="N30" s="16"/>
      <c r="O30" s="16"/>
      <c r="P30" s="16"/>
      <c r="Q30" s="16"/>
      <c r="R30" s="16"/>
    </row>
    <row r="31" spans="1:18" s="9" customFormat="1" ht="15.75" customHeight="1" x14ac:dyDescent="0.45">
      <c r="A31" s="16"/>
      <c r="B31" s="32" t="s">
        <v>37</v>
      </c>
      <c r="C31" s="32"/>
      <c r="D31" s="32"/>
      <c r="E31" s="32"/>
      <c r="F31" s="32"/>
      <c r="G31" s="32"/>
      <c r="H31" s="32"/>
      <c r="I31" s="16"/>
      <c r="J31" s="16"/>
      <c r="K31" s="16"/>
      <c r="L31" s="16"/>
      <c r="M31" s="23"/>
      <c r="N31" s="16"/>
      <c r="O31" s="16"/>
      <c r="P31" s="16"/>
      <c r="Q31" s="16"/>
      <c r="R31" s="16"/>
    </row>
    <row r="32" spans="1:18" s="9" customFormat="1" ht="15.75" customHeight="1" x14ac:dyDescent="0.45">
      <c r="A32" s="16"/>
      <c r="B32" s="32" t="s">
        <v>38</v>
      </c>
      <c r="C32" s="32"/>
      <c r="D32" s="32"/>
      <c r="E32" s="32"/>
      <c r="F32" s="32"/>
      <c r="G32" s="32"/>
      <c r="H32" s="32"/>
      <c r="I32" s="16"/>
      <c r="J32" s="16"/>
      <c r="K32" s="16"/>
      <c r="L32" s="16"/>
      <c r="M32" s="23"/>
      <c r="N32" s="16"/>
      <c r="O32" s="16"/>
      <c r="P32" s="16"/>
      <c r="Q32" s="16"/>
      <c r="R32" s="16"/>
    </row>
    <row r="33" spans="1:18" s="9" customFormat="1" ht="15.75" customHeight="1" x14ac:dyDescent="0.45">
      <c r="A33" s="16"/>
      <c r="B33" s="33" t="s">
        <v>41</v>
      </c>
      <c r="C33" s="32"/>
      <c r="D33" s="32"/>
      <c r="E33" s="32"/>
      <c r="F33" s="32"/>
      <c r="G33" s="32"/>
      <c r="H33" s="32"/>
      <c r="I33" s="16"/>
      <c r="J33" s="16"/>
      <c r="K33" s="16"/>
      <c r="L33" s="16"/>
      <c r="M33" s="23"/>
      <c r="N33" s="16"/>
      <c r="O33" s="16"/>
      <c r="P33" s="16"/>
      <c r="Q33" s="16"/>
      <c r="R33" s="16"/>
    </row>
    <row r="34" spans="1:18" s="9" customFormat="1" ht="15.75" customHeight="1" x14ac:dyDescent="0.45">
      <c r="A34" s="16"/>
      <c r="B34" s="33" t="s">
        <v>39</v>
      </c>
      <c r="C34" s="34"/>
      <c r="D34" s="34"/>
      <c r="E34" s="34"/>
      <c r="F34" s="34"/>
      <c r="G34" s="23"/>
      <c r="H34" s="16"/>
      <c r="I34" s="16"/>
      <c r="J34" s="16"/>
      <c r="K34" s="16"/>
      <c r="L34" s="16"/>
      <c r="M34" s="23"/>
      <c r="N34" s="16"/>
      <c r="O34" s="16"/>
      <c r="P34" s="16"/>
      <c r="Q34" s="16"/>
      <c r="R34" s="16"/>
    </row>
    <row r="35" spans="1:18" s="9" customFormat="1" ht="15.75" customHeight="1" x14ac:dyDescent="0.45">
      <c r="A35" s="16"/>
      <c r="B35" s="16"/>
      <c r="C35" s="16"/>
      <c r="D35" s="16"/>
      <c r="E35" s="16"/>
      <c r="F35" s="16"/>
      <c r="G35" s="23"/>
      <c r="H35" s="16"/>
      <c r="I35" s="16"/>
      <c r="J35" s="16"/>
      <c r="K35" s="16"/>
      <c r="L35" s="16"/>
      <c r="M35" s="23"/>
      <c r="N35" s="16"/>
      <c r="O35" s="16"/>
      <c r="P35" s="16"/>
      <c r="Q35" s="16"/>
      <c r="R35" s="16"/>
    </row>
    <row r="36" spans="1:18" ht="15.75" customHeight="1" x14ac:dyDescent="0.45">
      <c r="A36" s="16"/>
      <c r="B36" s="16"/>
      <c r="C36" s="16"/>
      <c r="D36" s="16"/>
      <c r="E36" s="16"/>
      <c r="F36" s="16"/>
      <c r="G36" s="23"/>
      <c r="H36" s="16"/>
      <c r="I36" s="16"/>
      <c r="J36" s="16"/>
      <c r="K36" s="16"/>
      <c r="L36" s="16"/>
      <c r="M36" s="23"/>
      <c r="N36" s="16"/>
      <c r="O36" s="16"/>
      <c r="P36" s="16"/>
      <c r="Q36" s="16"/>
      <c r="R36" s="16"/>
    </row>
    <row r="37" spans="1:18" ht="15.75" customHeight="1" x14ac:dyDescent="0.45">
      <c r="A37" s="16"/>
      <c r="B37" s="16"/>
      <c r="C37" s="16"/>
      <c r="D37" s="16"/>
      <c r="E37" s="16"/>
      <c r="F37" s="16"/>
      <c r="G37" s="23"/>
      <c r="H37" s="16"/>
      <c r="I37" s="16"/>
      <c r="J37" s="16"/>
      <c r="K37" s="16"/>
      <c r="L37" s="16"/>
      <c r="M37" s="23"/>
      <c r="N37" s="16"/>
      <c r="O37" s="16"/>
      <c r="P37" s="16"/>
      <c r="Q37" s="16"/>
      <c r="R37" s="16"/>
    </row>
    <row r="38" spans="1:18" ht="15.75" customHeight="1" x14ac:dyDescent="0.45">
      <c r="A38" s="16"/>
      <c r="B38" s="16"/>
      <c r="C38" s="16"/>
      <c r="D38" s="16"/>
      <c r="E38" s="16"/>
      <c r="F38" s="16"/>
      <c r="G38" s="23"/>
      <c r="H38" s="16"/>
      <c r="I38" s="16"/>
      <c r="J38" s="16"/>
      <c r="K38" s="16"/>
      <c r="L38" s="16"/>
      <c r="M38" s="23"/>
      <c r="N38" s="16"/>
      <c r="O38" s="16"/>
      <c r="P38" s="16"/>
      <c r="Q38" s="16"/>
      <c r="R38" s="16"/>
    </row>
    <row r="39" spans="1:18" ht="15.75" customHeight="1" x14ac:dyDescent="0.45">
      <c r="A39" s="16"/>
      <c r="B39" s="16"/>
      <c r="C39" s="16"/>
      <c r="D39" s="16"/>
      <c r="E39" s="16"/>
      <c r="F39" s="16"/>
      <c r="G39" s="23"/>
      <c r="H39" s="16"/>
      <c r="I39" s="16"/>
      <c r="J39" s="16"/>
      <c r="K39" s="16"/>
      <c r="L39" s="16"/>
      <c r="M39" s="23"/>
      <c r="N39" s="16"/>
      <c r="O39" s="16"/>
      <c r="P39" s="16"/>
      <c r="Q39" s="16"/>
      <c r="R39" s="16"/>
    </row>
    <row r="40" spans="1:18" ht="15.75" customHeight="1" x14ac:dyDescent="0.45">
      <c r="A40" s="16"/>
      <c r="B40" s="16"/>
      <c r="C40" s="16"/>
      <c r="D40" s="16"/>
      <c r="E40" s="16"/>
      <c r="F40" s="16"/>
      <c r="G40" s="23"/>
      <c r="H40" s="16"/>
      <c r="I40" s="16"/>
      <c r="J40" s="16"/>
      <c r="K40" s="16"/>
      <c r="L40" s="16"/>
      <c r="M40" s="23"/>
      <c r="N40" s="16"/>
      <c r="O40" s="16"/>
      <c r="P40" s="16"/>
      <c r="Q40" s="16"/>
      <c r="R40" s="16"/>
    </row>
    <row r="41" spans="1:18" ht="15.75" customHeight="1" x14ac:dyDescent="0.45">
      <c r="A41" s="16"/>
      <c r="B41" s="16"/>
      <c r="C41" s="16"/>
      <c r="D41" s="16"/>
      <c r="E41" s="16"/>
      <c r="F41" s="16"/>
      <c r="G41" s="23"/>
      <c r="H41" s="16"/>
      <c r="I41" s="16"/>
      <c r="J41" s="16"/>
      <c r="K41" s="16"/>
      <c r="L41" s="16"/>
      <c r="M41" s="23"/>
      <c r="N41" s="16"/>
      <c r="O41" s="16"/>
      <c r="P41" s="16"/>
      <c r="Q41" s="16"/>
      <c r="R41" s="16"/>
    </row>
    <row r="42" spans="1:18" ht="15.75" customHeight="1" x14ac:dyDescent="0.45">
      <c r="A42" s="16"/>
      <c r="B42" s="16"/>
      <c r="C42" s="16"/>
      <c r="D42" s="16"/>
      <c r="E42" s="16"/>
      <c r="F42" s="16"/>
      <c r="G42" s="23"/>
      <c r="H42" s="16"/>
      <c r="I42" s="16"/>
      <c r="J42" s="16"/>
      <c r="K42" s="16"/>
      <c r="L42" s="16"/>
      <c r="M42" s="23"/>
      <c r="N42" s="16"/>
      <c r="O42" s="16"/>
      <c r="P42" s="16"/>
      <c r="Q42" s="16"/>
      <c r="R42" s="16"/>
    </row>
    <row r="43" spans="1:18" ht="15.75" customHeight="1" x14ac:dyDescent="0.45">
      <c r="A43" s="16"/>
      <c r="B43" s="16"/>
      <c r="C43" s="16"/>
      <c r="D43" s="16"/>
      <c r="E43" s="16"/>
      <c r="F43" s="16"/>
      <c r="G43" s="23"/>
      <c r="H43" s="16"/>
      <c r="I43" s="16"/>
      <c r="J43" s="16"/>
      <c r="K43" s="16"/>
      <c r="L43" s="16"/>
      <c r="M43" s="23"/>
      <c r="N43" s="16"/>
      <c r="O43" s="16"/>
      <c r="P43" s="16"/>
      <c r="Q43" s="16"/>
      <c r="R43" s="16"/>
    </row>
    <row r="44" spans="1:18" ht="15.75" customHeight="1" x14ac:dyDescent="0.45">
      <c r="A44" s="16"/>
      <c r="B44" s="16"/>
      <c r="C44" s="16"/>
      <c r="D44" s="16"/>
      <c r="E44" s="16"/>
      <c r="F44" s="16"/>
      <c r="G44" s="23"/>
      <c r="H44" s="16"/>
      <c r="I44" s="16"/>
      <c r="J44" s="16"/>
      <c r="K44" s="16"/>
      <c r="L44" s="16"/>
      <c r="M44" s="23"/>
      <c r="N44" s="16"/>
      <c r="O44" s="16"/>
      <c r="P44" s="16"/>
      <c r="Q44" s="16"/>
      <c r="R44" s="16"/>
    </row>
    <row r="45" spans="1:18" ht="15.75" customHeight="1" x14ac:dyDescent="0.45">
      <c r="A45" s="16"/>
      <c r="B45" s="16"/>
      <c r="C45" s="16"/>
      <c r="D45" s="16"/>
      <c r="E45" s="16"/>
      <c r="F45" s="16"/>
      <c r="G45" s="23"/>
      <c r="H45" s="16"/>
      <c r="I45" s="16"/>
      <c r="J45" s="16"/>
      <c r="K45" s="16"/>
      <c r="L45" s="16"/>
      <c r="M45" s="23"/>
      <c r="N45" s="16"/>
      <c r="O45" s="16"/>
      <c r="P45" s="16"/>
      <c r="Q45" s="16"/>
      <c r="R45" s="16"/>
    </row>
    <row r="46" spans="1:18" ht="15.75" customHeight="1" x14ac:dyDescent="0.45">
      <c r="A46" s="16"/>
      <c r="B46" s="16"/>
      <c r="C46" s="16"/>
      <c r="D46" s="16"/>
      <c r="E46" s="16"/>
      <c r="F46" s="16"/>
      <c r="G46" s="23"/>
      <c r="H46" s="16"/>
      <c r="I46" s="16"/>
      <c r="J46" s="16"/>
      <c r="K46" s="16"/>
      <c r="L46" s="16"/>
      <c r="M46" s="23"/>
      <c r="N46" s="16"/>
      <c r="O46" s="16"/>
      <c r="P46" s="16"/>
      <c r="Q46" s="16"/>
      <c r="R46" s="16"/>
    </row>
    <row r="47" spans="1:18" ht="15.75" customHeight="1" x14ac:dyDescent="0.45">
      <c r="A47" s="16"/>
      <c r="B47" s="16"/>
      <c r="C47" s="16"/>
      <c r="D47" s="16"/>
      <c r="E47" s="16"/>
      <c r="F47" s="16"/>
      <c r="G47" s="23"/>
      <c r="H47" s="16"/>
      <c r="I47" s="16"/>
      <c r="J47" s="16"/>
      <c r="K47" s="16"/>
      <c r="L47" s="16"/>
      <c r="M47" s="23"/>
      <c r="N47" s="16"/>
      <c r="O47" s="16"/>
      <c r="P47" s="16"/>
      <c r="Q47" s="16"/>
      <c r="R47" s="16"/>
    </row>
    <row r="48" spans="1:18" ht="15.75" customHeight="1" x14ac:dyDescent="0.45">
      <c r="A48" s="16"/>
      <c r="B48" s="16"/>
      <c r="C48" s="16"/>
      <c r="D48" s="16"/>
      <c r="E48" s="16"/>
      <c r="F48" s="16"/>
      <c r="G48" s="23"/>
      <c r="H48" s="16"/>
      <c r="I48" s="16"/>
      <c r="J48" s="16"/>
      <c r="K48" s="16"/>
      <c r="L48" s="16"/>
      <c r="M48" s="23"/>
      <c r="N48" s="16"/>
      <c r="O48" s="16"/>
      <c r="P48" s="16"/>
      <c r="Q48" s="16"/>
      <c r="R48" s="16"/>
    </row>
    <row r="49" spans="1:18" ht="15.75" customHeight="1" x14ac:dyDescent="0.45">
      <c r="A49" s="16"/>
      <c r="B49" s="16"/>
      <c r="C49" s="16"/>
      <c r="D49" s="16"/>
      <c r="E49" s="16"/>
      <c r="F49" s="16"/>
      <c r="G49" s="23"/>
      <c r="H49" s="16"/>
      <c r="I49" s="16"/>
      <c r="J49" s="16"/>
      <c r="K49" s="16"/>
      <c r="L49" s="16"/>
      <c r="M49" s="23"/>
      <c r="N49" s="16"/>
      <c r="O49" s="16"/>
      <c r="P49" s="16"/>
      <c r="Q49" s="16"/>
      <c r="R49" s="16"/>
    </row>
    <row r="50" spans="1:18" ht="15.75" customHeight="1" x14ac:dyDescent="0.45">
      <c r="A50" s="16"/>
      <c r="B50" s="16"/>
      <c r="C50" s="16"/>
      <c r="D50" s="16"/>
      <c r="E50" s="16"/>
      <c r="F50" s="16"/>
      <c r="G50" s="23"/>
      <c r="H50" s="16"/>
      <c r="I50" s="16"/>
      <c r="J50" s="16"/>
      <c r="K50" s="16"/>
      <c r="L50" s="16"/>
      <c r="M50" s="23"/>
      <c r="N50" s="16"/>
      <c r="O50" s="16"/>
      <c r="P50" s="16"/>
      <c r="Q50" s="16"/>
      <c r="R50" s="16"/>
    </row>
    <row r="51" spans="1:18" ht="15.75" customHeight="1" x14ac:dyDescent="0.45">
      <c r="A51" s="16"/>
      <c r="B51" s="16"/>
      <c r="C51" s="16"/>
      <c r="D51" s="16"/>
      <c r="E51" s="16"/>
      <c r="F51" s="16"/>
      <c r="G51" s="23"/>
      <c r="H51" s="16"/>
      <c r="I51" s="16"/>
      <c r="J51" s="16"/>
      <c r="K51" s="16"/>
      <c r="L51" s="16"/>
      <c r="M51" s="23"/>
      <c r="N51" s="16"/>
      <c r="O51" s="16"/>
      <c r="P51" s="16"/>
      <c r="Q51" s="16"/>
      <c r="R51" s="16"/>
    </row>
    <row r="52" spans="1:18" ht="15.75" customHeight="1" x14ac:dyDescent="0.45">
      <c r="A52" s="16"/>
      <c r="B52" s="16"/>
      <c r="C52" s="16"/>
      <c r="D52" s="16"/>
      <c r="E52" s="16"/>
      <c r="F52" s="16"/>
      <c r="G52" s="23"/>
      <c r="H52" s="16"/>
      <c r="I52" s="16"/>
      <c r="J52" s="16"/>
      <c r="K52" s="16"/>
      <c r="L52" s="16"/>
      <c r="M52" s="23"/>
      <c r="N52" s="16"/>
      <c r="O52" s="16"/>
      <c r="P52" s="16"/>
      <c r="Q52" s="16"/>
      <c r="R52" s="16"/>
    </row>
    <row r="53" spans="1:18" ht="15.75" customHeight="1" x14ac:dyDescent="0.45">
      <c r="A53" s="16"/>
      <c r="B53" s="16"/>
      <c r="C53" s="16"/>
      <c r="D53" s="16"/>
      <c r="E53" s="16"/>
      <c r="F53" s="16"/>
      <c r="G53" s="23"/>
      <c r="H53" s="16"/>
      <c r="I53" s="16"/>
      <c r="J53" s="16"/>
      <c r="K53" s="16"/>
      <c r="L53" s="16"/>
      <c r="M53" s="23"/>
      <c r="N53" s="16"/>
      <c r="O53" s="16"/>
      <c r="P53" s="16"/>
      <c r="Q53" s="16"/>
      <c r="R53" s="16"/>
    </row>
    <row r="54" spans="1:18" ht="15.75" customHeight="1" x14ac:dyDescent="0.45">
      <c r="A54" s="16"/>
      <c r="B54" s="16"/>
      <c r="C54" s="16"/>
      <c r="D54" s="16"/>
      <c r="E54" s="16"/>
      <c r="F54" s="16"/>
      <c r="G54" s="23"/>
      <c r="H54" s="16"/>
      <c r="I54" s="16"/>
      <c r="J54" s="16"/>
      <c r="K54" s="16"/>
      <c r="L54" s="16"/>
      <c r="M54" s="23"/>
      <c r="N54" s="16"/>
      <c r="O54" s="16"/>
      <c r="P54" s="16"/>
      <c r="Q54" s="16"/>
      <c r="R54" s="16"/>
    </row>
    <row r="55" spans="1:18" ht="15.75" customHeight="1" x14ac:dyDescent="0.45">
      <c r="A55" s="16"/>
      <c r="B55" s="16"/>
      <c r="C55" s="16"/>
      <c r="D55" s="16"/>
      <c r="E55" s="16"/>
      <c r="F55" s="16"/>
      <c r="G55" s="23"/>
      <c r="H55" s="16"/>
      <c r="I55" s="16"/>
      <c r="J55" s="16"/>
      <c r="K55" s="16"/>
      <c r="L55" s="16"/>
      <c r="M55" s="23"/>
      <c r="N55" s="16"/>
      <c r="O55" s="16"/>
      <c r="P55" s="16"/>
      <c r="Q55" s="16"/>
      <c r="R55" s="16"/>
    </row>
    <row r="56" spans="1:18" ht="15.75" customHeight="1" x14ac:dyDescent="0.45">
      <c r="A56" s="16"/>
      <c r="B56" s="16"/>
      <c r="C56" s="16"/>
      <c r="D56" s="16"/>
      <c r="E56" s="16"/>
      <c r="F56" s="16"/>
      <c r="G56" s="23"/>
      <c r="H56" s="16"/>
      <c r="I56" s="16"/>
      <c r="J56" s="16"/>
      <c r="K56" s="16"/>
      <c r="L56" s="16"/>
      <c r="M56" s="23"/>
      <c r="N56" s="16"/>
      <c r="O56" s="16"/>
      <c r="P56" s="16"/>
      <c r="Q56" s="16"/>
      <c r="R56" s="16"/>
    </row>
    <row r="57" spans="1:18" ht="15.75" customHeight="1" x14ac:dyDescent="0.45">
      <c r="A57" s="16"/>
      <c r="B57" s="16"/>
      <c r="C57" s="16"/>
      <c r="D57" s="16"/>
      <c r="E57" s="16"/>
      <c r="F57" s="16"/>
      <c r="G57" s="23"/>
      <c r="H57" s="16"/>
      <c r="I57" s="16"/>
      <c r="J57" s="16"/>
      <c r="K57" s="16"/>
      <c r="L57" s="16"/>
      <c r="M57" s="23"/>
      <c r="N57" s="16"/>
      <c r="O57" s="16"/>
      <c r="P57" s="16"/>
      <c r="Q57" s="16"/>
      <c r="R57" s="16"/>
    </row>
    <row r="58" spans="1:18" ht="15.75" customHeight="1" x14ac:dyDescent="0.45">
      <c r="A58" s="16"/>
      <c r="B58" s="16"/>
      <c r="C58" s="16"/>
      <c r="D58" s="16"/>
      <c r="E58" s="16"/>
      <c r="F58" s="16"/>
      <c r="G58" s="23"/>
      <c r="H58" s="16"/>
      <c r="I58" s="16"/>
      <c r="J58" s="16"/>
      <c r="K58" s="16"/>
      <c r="L58" s="16"/>
      <c r="M58" s="23"/>
      <c r="N58" s="16"/>
      <c r="O58" s="16"/>
      <c r="P58" s="16"/>
      <c r="Q58" s="16"/>
      <c r="R58" s="16"/>
    </row>
    <row r="59" spans="1:18" ht="15.75" customHeight="1" x14ac:dyDescent="0.45">
      <c r="A59" s="16"/>
      <c r="B59" s="16"/>
      <c r="C59" s="16"/>
      <c r="D59" s="16"/>
      <c r="E59" s="16"/>
      <c r="F59" s="16"/>
      <c r="G59" s="23"/>
      <c r="H59" s="16"/>
      <c r="I59" s="16"/>
      <c r="J59" s="16"/>
      <c r="K59" s="16"/>
      <c r="L59" s="16"/>
      <c r="M59" s="23"/>
      <c r="N59" s="16"/>
      <c r="O59" s="16"/>
      <c r="P59" s="16"/>
      <c r="Q59" s="16"/>
      <c r="R59" s="16"/>
    </row>
    <row r="60" spans="1:18" ht="15.75" customHeight="1" x14ac:dyDescent="0.45">
      <c r="A60" s="16"/>
      <c r="B60" s="16"/>
      <c r="C60" s="16"/>
      <c r="D60" s="16"/>
      <c r="E60" s="16"/>
      <c r="F60" s="16"/>
      <c r="G60" s="23"/>
      <c r="H60" s="16"/>
      <c r="I60" s="16"/>
      <c r="J60" s="16"/>
      <c r="K60" s="16"/>
      <c r="L60" s="16"/>
      <c r="M60" s="23"/>
      <c r="N60" s="16"/>
      <c r="O60" s="16"/>
      <c r="P60" s="16"/>
      <c r="Q60" s="16"/>
      <c r="R60" s="16"/>
    </row>
    <row r="61" spans="1:18" ht="15.75" customHeight="1" x14ac:dyDescent="0.45">
      <c r="A61" s="16"/>
      <c r="B61" s="16"/>
      <c r="C61" s="16"/>
      <c r="D61" s="16"/>
      <c r="E61" s="16"/>
      <c r="F61" s="16"/>
      <c r="G61" s="23"/>
      <c r="H61" s="16"/>
      <c r="I61" s="16"/>
      <c r="J61" s="16"/>
      <c r="K61" s="16"/>
      <c r="L61" s="16"/>
      <c r="M61" s="23"/>
      <c r="N61" s="16"/>
      <c r="O61" s="16"/>
      <c r="P61" s="16"/>
      <c r="Q61" s="16"/>
      <c r="R61" s="16"/>
    </row>
    <row r="62" spans="1:18" ht="15.75" customHeight="1" x14ac:dyDescent="0.45">
      <c r="A62" s="16"/>
      <c r="B62" s="16"/>
      <c r="C62" s="16"/>
      <c r="D62" s="16"/>
      <c r="E62" s="16"/>
      <c r="F62" s="16"/>
      <c r="G62" s="23"/>
      <c r="H62" s="16"/>
      <c r="I62" s="16"/>
      <c r="J62" s="16"/>
      <c r="K62" s="16"/>
      <c r="L62" s="16"/>
      <c r="M62" s="23"/>
      <c r="N62" s="16"/>
      <c r="O62" s="16"/>
      <c r="P62" s="16"/>
      <c r="Q62" s="16"/>
      <c r="R62" s="16"/>
    </row>
    <row r="63" spans="1:18" ht="15.75" customHeight="1" x14ac:dyDescent="0.45">
      <c r="A63" s="16"/>
      <c r="B63" s="16"/>
      <c r="C63" s="16"/>
      <c r="D63" s="16"/>
      <c r="E63" s="16"/>
      <c r="F63" s="16"/>
      <c r="G63" s="23"/>
      <c r="H63" s="16"/>
      <c r="I63" s="16"/>
      <c r="J63" s="16"/>
      <c r="K63" s="16"/>
      <c r="L63" s="16"/>
      <c r="M63" s="23"/>
      <c r="N63" s="16"/>
      <c r="O63" s="16"/>
      <c r="P63" s="16"/>
      <c r="Q63" s="16"/>
      <c r="R63" s="16"/>
    </row>
    <row r="64" spans="1:18" ht="15.75" customHeight="1" x14ac:dyDescent="0.45">
      <c r="A64" s="16"/>
      <c r="B64" s="16"/>
      <c r="C64" s="16"/>
      <c r="D64" s="16"/>
      <c r="E64" s="16"/>
      <c r="F64" s="16"/>
      <c r="G64" s="23"/>
      <c r="H64" s="16"/>
      <c r="I64" s="16"/>
      <c r="J64" s="16"/>
      <c r="K64" s="16"/>
      <c r="L64" s="16"/>
      <c r="M64" s="23"/>
      <c r="N64" s="16"/>
      <c r="O64" s="16"/>
      <c r="P64" s="16"/>
      <c r="Q64" s="16"/>
      <c r="R64" s="16"/>
    </row>
    <row r="65" spans="1:18" ht="15.75" customHeight="1" x14ac:dyDescent="0.45">
      <c r="A65" s="16"/>
      <c r="B65" s="16"/>
      <c r="C65" s="16"/>
      <c r="D65" s="16"/>
      <c r="E65" s="16"/>
      <c r="F65" s="16"/>
      <c r="G65" s="23"/>
      <c r="H65" s="16"/>
      <c r="I65" s="16"/>
      <c r="J65" s="16"/>
      <c r="K65" s="16"/>
      <c r="L65" s="16"/>
      <c r="M65" s="23"/>
      <c r="N65" s="16"/>
      <c r="O65" s="16"/>
      <c r="P65" s="16"/>
      <c r="Q65" s="16"/>
      <c r="R65" s="16"/>
    </row>
    <row r="66" spans="1:18" ht="15.75" customHeight="1" x14ac:dyDescent="0.45">
      <c r="A66" s="16"/>
      <c r="B66" s="16"/>
      <c r="C66" s="16"/>
      <c r="D66" s="16"/>
      <c r="E66" s="16"/>
      <c r="F66" s="16"/>
      <c r="G66" s="23"/>
      <c r="H66" s="16"/>
      <c r="I66" s="16"/>
      <c r="J66" s="16"/>
      <c r="K66" s="16"/>
      <c r="L66" s="16"/>
      <c r="M66" s="23"/>
      <c r="N66" s="16"/>
      <c r="O66" s="16"/>
      <c r="P66" s="16"/>
      <c r="Q66" s="16"/>
      <c r="R66" s="16"/>
    </row>
    <row r="67" spans="1:18" ht="15.75" customHeight="1" x14ac:dyDescent="0.45">
      <c r="A67" s="16"/>
      <c r="B67" s="16"/>
      <c r="C67" s="16"/>
      <c r="D67" s="16"/>
      <c r="E67" s="16"/>
      <c r="F67" s="16"/>
      <c r="G67" s="23"/>
      <c r="H67" s="16"/>
      <c r="I67" s="16"/>
      <c r="J67" s="16"/>
      <c r="K67" s="16"/>
      <c r="L67" s="16"/>
      <c r="M67" s="23"/>
      <c r="N67" s="16"/>
      <c r="O67" s="16"/>
      <c r="P67" s="16"/>
      <c r="Q67" s="16"/>
      <c r="R67" s="16"/>
    </row>
    <row r="68" spans="1:18" ht="15.75" customHeight="1" x14ac:dyDescent="0.45">
      <c r="A68" s="16"/>
      <c r="B68" s="16"/>
      <c r="C68" s="16"/>
      <c r="D68" s="16"/>
      <c r="E68" s="16"/>
      <c r="F68" s="16"/>
      <c r="G68" s="23"/>
      <c r="H68" s="16"/>
      <c r="I68" s="16"/>
      <c r="J68" s="16"/>
      <c r="K68" s="16"/>
      <c r="L68" s="16"/>
      <c r="M68" s="23"/>
      <c r="N68" s="16"/>
      <c r="O68" s="16"/>
      <c r="P68" s="16"/>
      <c r="Q68" s="16"/>
      <c r="R68" s="16"/>
    </row>
    <row r="69" spans="1:18" ht="15.75" customHeight="1" x14ac:dyDescent="0.45">
      <c r="A69" s="16"/>
      <c r="B69" s="16"/>
      <c r="C69" s="16"/>
      <c r="D69" s="16"/>
      <c r="E69" s="16"/>
      <c r="F69" s="16"/>
      <c r="G69" s="23"/>
      <c r="H69" s="16"/>
      <c r="I69" s="16"/>
      <c r="J69" s="16"/>
      <c r="K69" s="16"/>
      <c r="L69" s="16"/>
      <c r="M69" s="23"/>
      <c r="N69" s="16"/>
      <c r="O69" s="16"/>
      <c r="P69" s="16"/>
      <c r="Q69" s="16"/>
      <c r="R69" s="16"/>
    </row>
    <row r="70" spans="1:18" ht="15.75" customHeight="1" x14ac:dyDescent="0.45">
      <c r="A70" s="16"/>
      <c r="B70" s="16"/>
      <c r="C70" s="16"/>
      <c r="D70" s="16"/>
      <c r="E70" s="16"/>
      <c r="F70" s="16"/>
      <c r="G70" s="23"/>
      <c r="H70" s="16"/>
      <c r="I70" s="16"/>
      <c r="J70" s="16"/>
      <c r="K70" s="16"/>
      <c r="L70" s="16"/>
      <c r="M70" s="23"/>
      <c r="N70" s="16"/>
      <c r="O70" s="16"/>
      <c r="P70" s="16"/>
      <c r="Q70" s="16"/>
      <c r="R70" s="16"/>
    </row>
    <row r="71" spans="1:18" ht="15.75" customHeight="1" x14ac:dyDescent="0.45">
      <c r="G71" s="7"/>
      <c r="M71" s="7"/>
    </row>
    <row r="72" spans="1:18" ht="15.75" customHeight="1" x14ac:dyDescent="0.45">
      <c r="G72" s="7"/>
      <c r="M72" s="7"/>
    </row>
    <row r="73" spans="1:18" ht="15.75" customHeight="1" x14ac:dyDescent="0.45">
      <c r="G73" s="7"/>
      <c r="M73" s="7"/>
    </row>
    <row r="74" spans="1:18" ht="15.75" customHeight="1" x14ac:dyDescent="0.45">
      <c r="G74" s="7"/>
      <c r="M74" s="7"/>
    </row>
    <row r="75" spans="1:18" ht="15.75" customHeight="1" x14ac:dyDescent="0.45">
      <c r="G75" s="7"/>
      <c r="M75" s="7"/>
    </row>
    <row r="76" spans="1:18" ht="15.75" customHeight="1" x14ac:dyDescent="0.45">
      <c r="G76" s="7"/>
      <c r="M76" s="7"/>
    </row>
    <row r="77" spans="1:18" ht="15.75" customHeight="1" x14ac:dyDescent="0.45">
      <c r="G77" s="7"/>
      <c r="M77" s="7"/>
    </row>
    <row r="78" spans="1:18" ht="15.75" customHeight="1" x14ac:dyDescent="0.45">
      <c r="G78" s="7"/>
      <c r="M78" s="7"/>
    </row>
    <row r="79" spans="1:18" ht="15.75" customHeight="1" x14ac:dyDescent="0.45">
      <c r="G79" s="7"/>
      <c r="M79" s="7"/>
    </row>
    <row r="80" spans="1:18" ht="15.75" customHeight="1" x14ac:dyDescent="0.45">
      <c r="G80" s="7"/>
      <c r="M80" s="7"/>
    </row>
    <row r="81" spans="7:13" ht="15.75" customHeight="1" x14ac:dyDescent="0.45">
      <c r="G81" s="7"/>
      <c r="M81" s="7"/>
    </row>
    <row r="82" spans="7:13" ht="15.75" customHeight="1" x14ac:dyDescent="0.45">
      <c r="G82" s="7"/>
      <c r="M82" s="7"/>
    </row>
    <row r="83" spans="7:13" ht="15.75" customHeight="1" x14ac:dyDescent="0.45">
      <c r="G83" s="7"/>
      <c r="M83" s="7"/>
    </row>
    <row r="84" spans="7:13" ht="15.75" customHeight="1" x14ac:dyDescent="0.45">
      <c r="G84" s="7"/>
      <c r="M84" s="7"/>
    </row>
    <row r="85" spans="7:13" ht="15.75" customHeight="1" x14ac:dyDescent="0.45">
      <c r="G85" s="7"/>
      <c r="M85" s="7"/>
    </row>
    <row r="86" spans="7:13" ht="15.75" customHeight="1" x14ac:dyDescent="0.45">
      <c r="G86" s="7"/>
      <c r="M86" s="7"/>
    </row>
    <row r="87" spans="7:13" ht="15.75" customHeight="1" x14ac:dyDescent="0.45">
      <c r="G87" s="7"/>
      <c r="M87" s="7"/>
    </row>
    <row r="88" spans="7:13" ht="15.75" customHeight="1" x14ac:dyDescent="0.45">
      <c r="G88" s="7"/>
      <c r="M88" s="7"/>
    </row>
    <row r="89" spans="7:13" ht="15.75" customHeight="1" x14ac:dyDescent="0.45">
      <c r="G89" s="7"/>
      <c r="M89" s="7"/>
    </row>
    <row r="90" spans="7:13" ht="15.75" customHeight="1" x14ac:dyDescent="0.45">
      <c r="G90" s="7"/>
      <c r="M90" s="7"/>
    </row>
    <row r="91" spans="7:13" ht="15.75" customHeight="1" x14ac:dyDescent="0.45">
      <c r="G91" s="7"/>
      <c r="M91" s="7"/>
    </row>
    <row r="92" spans="7:13" ht="15.75" customHeight="1" x14ac:dyDescent="0.45">
      <c r="G92" s="7"/>
      <c r="M92" s="7"/>
    </row>
    <row r="93" spans="7:13" ht="15.75" customHeight="1" x14ac:dyDescent="0.45">
      <c r="G93" s="7"/>
      <c r="M93" s="7"/>
    </row>
    <row r="94" spans="7:13" ht="15.75" customHeight="1" x14ac:dyDescent="0.45">
      <c r="G94" s="7"/>
      <c r="M94" s="7"/>
    </row>
    <row r="95" spans="7:13" ht="15.75" customHeight="1" x14ac:dyDescent="0.45">
      <c r="G95" s="7"/>
      <c r="M95" s="7"/>
    </row>
    <row r="96" spans="7:13" ht="15.75" customHeight="1" x14ac:dyDescent="0.45">
      <c r="G96" s="7"/>
      <c r="M96" s="7"/>
    </row>
    <row r="97" spans="7:13" ht="15.75" customHeight="1" x14ac:dyDescent="0.45">
      <c r="G97" s="7"/>
      <c r="M97" s="7"/>
    </row>
    <row r="98" spans="7:13" ht="15.75" customHeight="1" x14ac:dyDescent="0.45">
      <c r="G98" s="7"/>
      <c r="M98" s="7"/>
    </row>
    <row r="99" spans="7:13" ht="15.75" customHeight="1" x14ac:dyDescent="0.45">
      <c r="G99" s="7"/>
      <c r="M99" s="7"/>
    </row>
    <row r="100" spans="7:13" ht="15.75" customHeight="1" x14ac:dyDescent="0.45">
      <c r="G100" s="7"/>
      <c r="M100" s="7"/>
    </row>
    <row r="101" spans="7:13" ht="15.75" customHeight="1" x14ac:dyDescent="0.45">
      <c r="G101" s="7"/>
      <c r="M101" s="7"/>
    </row>
    <row r="102" spans="7:13" ht="15.75" customHeight="1" x14ac:dyDescent="0.45">
      <c r="G102" s="7"/>
      <c r="M102" s="7"/>
    </row>
    <row r="103" spans="7:13" ht="15.75" customHeight="1" x14ac:dyDescent="0.45">
      <c r="G103" s="7"/>
      <c r="M103" s="7"/>
    </row>
    <row r="104" spans="7:13" ht="15.75" customHeight="1" x14ac:dyDescent="0.45">
      <c r="G104" s="7"/>
      <c r="M104" s="7"/>
    </row>
    <row r="105" spans="7:13" ht="15.75" customHeight="1" x14ac:dyDescent="0.45">
      <c r="G105" s="7"/>
      <c r="M105" s="7"/>
    </row>
    <row r="106" spans="7:13" ht="15.75" customHeight="1" x14ac:dyDescent="0.45">
      <c r="G106" s="7"/>
      <c r="M106" s="7"/>
    </row>
    <row r="107" spans="7:13" ht="15.75" customHeight="1" x14ac:dyDescent="0.45">
      <c r="G107" s="7"/>
      <c r="M107" s="7"/>
    </row>
    <row r="108" spans="7:13" ht="15.75" customHeight="1" x14ac:dyDescent="0.45">
      <c r="G108" s="7"/>
      <c r="M108" s="7"/>
    </row>
    <row r="109" spans="7:13" ht="15.75" customHeight="1" x14ac:dyDescent="0.45">
      <c r="G109" s="7"/>
      <c r="M109" s="7"/>
    </row>
    <row r="110" spans="7:13" ht="15.75" customHeight="1" x14ac:dyDescent="0.45">
      <c r="G110" s="7"/>
      <c r="M110" s="7"/>
    </row>
    <row r="111" spans="7:13" ht="15.75" customHeight="1" x14ac:dyDescent="0.45">
      <c r="G111" s="7"/>
      <c r="M111" s="7"/>
    </row>
    <row r="112" spans="7:13" ht="15.75" customHeight="1" x14ac:dyDescent="0.45">
      <c r="G112" s="7"/>
      <c r="M112" s="7"/>
    </row>
    <row r="113" spans="7:13" ht="15.75" customHeight="1" x14ac:dyDescent="0.45">
      <c r="G113" s="7"/>
      <c r="M113" s="7"/>
    </row>
    <row r="114" spans="7:13" ht="15.75" customHeight="1" x14ac:dyDescent="0.45">
      <c r="G114" s="7"/>
      <c r="M114" s="7"/>
    </row>
    <row r="115" spans="7:13" ht="15.75" customHeight="1" x14ac:dyDescent="0.45">
      <c r="G115" s="7"/>
      <c r="M115" s="7"/>
    </row>
    <row r="116" spans="7:13" ht="15.75" customHeight="1" x14ac:dyDescent="0.45">
      <c r="G116" s="7"/>
      <c r="M116" s="7"/>
    </row>
    <row r="117" spans="7:13" ht="15.75" customHeight="1" x14ac:dyDescent="0.45">
      <c r="G117" s="7"/>
      <c r="M117" s="7"/>
    </row>
    <row r="118" spans="7:13" ht="15.75" customHeight="1" x14ac:dyDescent="0.45">
      <c r="G118" s="7"/>
      <c r="M118" s="7"/>
    </row>
    <row r="119" spans="7:13" ht="15.75" customHeight="1" x14ac:dyDescent="0.45">
      <c r="G119" s="7"/>
      <c r="M119" s="7"/>
    </row>
    <row r="120" spans="7:13" ht="15.75" customHeight="1" x14ac:dyDescent="0.45">
      <c r="G120" s="7"/>
      <c r="M120" s="7"/>
    </row>
    <row r="121" spans="7:13" ht="15.75" customHeight="1" x14ac:dyDescent="0.45">
      <c r="G121" s="7"/>
      <c r="M121" s="7"/>
    </row>
    <row r="122" spans="7:13" ht="15.75" customHeight="1" x14ac:dyDescent="0.45">
      <c r="G122" s="7"/>
      <c r="M122" s="7"/>
    </row>
    <row r="123" spans="7:13" ht="15.75" customHeight="1" x14ac:dyDescent="0.45">
      <c r="G123" s="7"/>
      <c r="M123" s="7"/>
    </row>
    <row r="124" spans="7:13" ht="15.75" customHeight="1" x14ac:dyDescent="0.45">
      <c r="G124" s="7"/>
      <c r="M124" s="7"/>
    </row>
    <row r="125" spans="7:13" ht="15.75" customHeight="1" x14ac:dyDescent="0.45">
      <c r="G125" s="7"/>
      <c r="M125" s="7"/>
    </row>
    <row r="126" spans="7:13" ht="15.75" customHeight="1" x14ac:dyDescent="0.45">
      <c r="G126" s="7"/>
      <c r="M126" s="7"/>
    </row>
    <row r="127" spans="7:13" ht="15.75" customHeight="1" x14ac:dyDescent="0.45">
      <c r="G127" s="7"/>
      <c r="M127" s="7"/>
    </row>
    <row r="128" spans="7:13" ht="15.75" customHeight="1" x14ac:dyDescent="0.45">
      <c r="G128" s="7"/>
      <c r="M128" s="7"/>
    </row>
    <row r="129" spans="7:13" ht="15.75" customHeight="1" x14ac:dyDescent="0.45">
      <c r="G129" s="7"/>
      <c r="M129" s="7"/>
    </row>
    <row r="130" spans="7:13" ht="15.75" customHeight="1" x14ac:dyDescent="0.45">
      <c r="G130" s="7"/>
      <c r="M130" s="7"/>
    </row>
    <row r="131" spans="7:13" ht="15.75" customHeight="1" x14ac:dyDescent="0.45">
      <c r="G131" s="7"/>
      <c r="M131" s="7"/>
    </row>
    <row r="132" spans="7:13" ht="15.75" customHeight="1" x14ac:dyDescent="0.45">
      <c r="G132" s="7"/>
      <c r="M132" s="7"/>
    </row>
    <row r="133" spans="7:13" ht="15.75" customHeight="1" x14ac:dyDescent="0.45">
      <c r="G133" s="7"/>
      <c r="M133" s="7"/>
    </row>
    <row r="134" spans="7:13" ht="15.75" customHeight="1" x14ac:dyDescent="0.45">
      <c r="G134" s="7"/>
      <c r="M134" s="7"/>
    </row>
    <row r="135" spans="7:13" ht="15.75" customHeight="1" x14ac:dyDescent="0.45">
      <c r="G135" s="7"/>
      <c r="M135" s="7"/>
    </row>
    <row r="136" spans="7:13" ht="15.75" customHeight="1" x14ac:dyDescent="0.45">
      <c r="G136" s="7"/>
      <c r="M136" s="7"/>
    </row>
    <row r="137" spans="7:13" ht="15.75" customHeight="1" x14ac:dyDescent="0.45">
      <c r="G137" s="7"/>
      <c r="M137" s="7"/>
    </row>
    <row r="138" spans="7:13" ht="15.75" customHeight="1" x14ac:dyDescent="0.45">
      <c r="G138" s="7"/>
      <c r="M138" s="7"/>
    </row>
    <row r="139" spans="7:13" ht="15.75" customHeight="1" x14ac:dyDescent="0.45">
      <c r="G139" s="7"/>
      <c r="M139" s="7"/>
    </row>
    <row r="140" spans="7:13" ht="15.75" customHeight="1" x14ac:dyDescent="0.45">
      <c r="G140" s="7"/>
      <c r="M140" s="7"/>
    </row>
    <row r="141" spans="7:13" ht="15.75" customHeight="1" x14ac:dyDescent="0.45">
      <c r="G141" s="7"/>
      <c r="M141" s="7"/>
    </row>
    <row r="142" spans="7:13" ht="15.75" customHeight="1" x14ac:dyDescent="0.45">
      <c r="G142" s="7"/>
      <c r="M142" s="7"/>
    </row>
    <row r="143" spans="7:13" ht="15.75" customHeight="1" x14ac:dyDescent="0.45">
      <c r="G143" s="7"/>
      <c r="M143" s="7"/>
    </row>
    <row r="144" spans="7:13" ht="15.75" customHeight="1" x14ac:dyDescent="0.45">
      <c r="G144" s="7"/>
      <c r="M144" s="7"/>
    </row>
    <row r="145" spans="7:13" ht="15.75" customHeight="1" x14ac:dyDescent="0.45">
      <c r="G145" s="7"/>
      <c r="M145" s="7"/>
    </row>
    <row r="146" spans="7:13" ht="15.75" customHeight="1" x14ac:dyDescent="0.45">
      <c r="G146" s="7"/>
      <c r="M146" s="7"/>
    </row>
    <row r="147" spans="7:13" ht="15.75" customHeight="1" x14ac:dyDescent="0.45">
      <c r="G147" s="7"/>
      <c r="M147" s="7"/>
    </row>
    <row r="148" spans="7:13" ht="15.75" customHeight="1" x14ac:dyDescent="0.45">
      <c r="G148" s="7"/>
      <c r="M148" s="7"/>
    </row>
    <row r="149" spans="7:13" ht="15.75" customHeight="1" x14ac:dyDescent="0.45">
      <c r="G149" s="7"/>
      <c r="M149" s="7"/>
    </row>
    <row r="150" spans="7:13" ht="15.75" customHeight="1" x14ac:dyDescent="0.45">
      <c r="G150" s="7"/>
      <c r="M150" s="7"/>
    </row>
    <row r="151" spans="7:13" ht="15.75" customHeight="1" x14ac:dyDescent="0.45">
      <c r="G151" s="7"/>
      <c r="M151" s="7"/>
    </row>
    <row r="152" spans="7:13" ht="15.75" customHeight="1" x14ac:dyDescent="0.45">
      <c r="G152" s="7"/>
      <c r="M152" s="7"/>
    </row>
    <row r="153" spans="7:13" ht="15.75" customHeight="1" x14ac:dyDescent="0.45">
      <c r="G153" s="7"/>
      <c r="M153" s="7"/>
    </row>
    <row r="154" spans="7:13" ht="15.75" customHeight="1" x14ac:dyDescent="0.45">
      <c r="G154" s="7"/>
      <c r="M154" s="7"/>
    </row>
    <row r="155" spans="7:13" ht="15.75" customHeight="1" x14ac:dyDescent="0.45">
      <c r="G155" s="7"/>
      <c r="M155" s="7"/>
    </row>
    <row r="156" spans="7:13" ht="15.75" customHeight="1" x14ac:dyDescent="0.45">
      <c r="G156" s="7"/>
      <c r="M156" s="7"/>
    </row>
    <row r="157" spans="7:13" ht="15.75" customHeight="1" x14ac:dyDescent="0.45">
      <c r="G157" s="7"/>
      <c r="M157" s="7"/>
    </row>
    <row r="158" spans="7:13" ht="15.75" customHeight="1" x14ac:dyDescent="0.45">
      <c r="G158" s="7"/>
      <c r="M158" s="7"/>
    </row>
    <row r="159" spans="7:13" ht="15.75" customHeight="1" x14ac:dyDescent="0.45">
      <c r="G159" s="7"/>
      <c r="M159" s="7"/>
    </row>
    <row r="160" spans="7:13" ht="15.75" customHeight="1" x14ac:dyDescent="0.45">
      <c r="G160" s="7"/>
      <c r="M160" s="7"/>
    </row>
    <row r="161" spans="7:13" ht="15.75" customHeight="1" x14ac:dyDescent="0.45">
      <c r="G161" s="7"/>
      <c r="M161" s="7"/>
    </row>
    <row r="162" spans="7:13" ht="15.75" customHeight="1" x14ac:dyDescent="0.45">
      <c r="G162" s="7"/>
      <c r="M162" s="7"/>
    </row>
    <row r="163" spans="7:13" ht="15.75" customHeight="1" x14ac:dyDescent="0.45">
      <c r="G163" s="7"/>
      <c r="M163" s="7"/>
    </row>
    <row r="164" spans="7:13" ht="15.75" customHeight="1" x14ac:dyDescent="0.45">
      <c r="G164" s="7"/>
      <c r="M164" s="7"/>
    </row>
    <row r="165" spans="7:13" ht="15.75" customHeight="1" x14ac:dyDescent="0.45">
      <c r="G165" s="7"/>
      <c r="M165" s="7"/>
    </row>
    <row r="166" spans="7:13" ht="15.75" customHeight="1" x14ac:dyDescent="0.45">
      <c r="G166" s="7"/>
      <c r="M166" s="7"/>
    </row>
    <row r="167" spans="7:13" ht="15.75" customHeight="1" x14ac:dyDescent="0.45">
      <c r="G167" s="7"/>
      <c r="M167" s="7"/>
    </row>
    <row r="168" spans="7:13" ht="15.75" customHeight="1" x14ac:dyDescent="0.45">
      <c r="G168" s="7"/>
      <c r="M168" s="7"/>
    </row>
    <row r="169" spans="7:13" ht="15.75" customHeight="1" x14ac:dyDescent="0.45">
      <c r="G169" s="7"/>
      <c r="M169" s="7"/>
    </row>
    <row r="170" spans="7:13" ht="15.75" customHeight="1" x14ac:dyDescent="0.45">
      <c r="G170" s="7"/>
      <c r="M170" s="7"/>
    </row>
    <row r="171" spans="7:13" ht="15.75" customHeight="1" x14ac:dyDescent="0.45">
      <c r="G171" s="7"/>
      <c r="M171" s="7"/>
    </row>
    <row r="172" spans="7:13" ht="15.75" customHeight="1" x14ac:dyDescent="0.45">
      <c r="G172" s="7"/>
      <c r="M172" s="7"/>
    </row>
    <row r="173" spans="7:13" ht="15.75" customHeight="1" x14ac:dyDescent="0.45">
      <c r="G173" s="7"/>
      <c r="M173" s="7"/>
    </row>
    <row r="174" spans="7:13" ht="15.75" customHeight="1" x14ac:dyDescent="0.45">
      <c r="G174" s="7"/>
      <c r="M174" s="7"/>
    </row>
    <row r="175" spans="7:13" ht="15.75" customHeight="1" x14ac:dyDescent="0.45">
      <c r="G175" s="7"/>
      <c r="M175" s="7"/>
    </row>
    <row r="176" spans="7:13" ht="15.75" customHeight="1" x14ac:dyDescent="0.45">
      <c r="G176" s="7"/>
      <c r="M176" s="7"/>
    </row>
    <row r="177" spans="7:13" ht="15.75" customHeight="1" x14ac:dyDescent="0.45">
      <c r="G177" s="7"/>
      <c r="M177" s="7"/>
    </row>
    <row r="178" spans="7:13" ht="15.75" customHeight="1" x14ac:dyDescent="0.45">
      <c r="G178" s="7"/>
      <c r="M178" s="7"/>
    </row>
    <row r="179" spans="7:13" ht="15.75" customHeight="1" x14ac:dyDescent="0.45">
      <c r="G179" s="7"/>
      <c r="M179" s="7"/>
    </row>
    <row r="180" spans="7:13" ht="15.75" customHeight="1" x14ac:dyDescent="0.45">
      <c r="G180" s="7"/>
      <c r="M180" s="7"/>
    </row>
    <row r="181" spans="7:13" ht="15.75" customHeight="1" x14ac:dyDescent="0.45">
      <c r="G181" s="7"/>
      <c r="M181" s="7"/>
    </row>
    <row r="182" spans="7:13" ht="15.75" customHeight="1" x14ac:dyDescent="0.45">
      <c r="G182" s="7"/>
      <c r="M182" s="7"/>
    </row>
    <row r="183" spans="7:13" ht="15.75" customHeight="1" x14ac:dyDescent="0.45">
      <c r="G183" s="7"/>
      <c r="M183" s="7"/>
    </row>
    <row r="184" spans="7:13" ht="15.75" customHeight="1" x14ac:dyDescent="0.45">
      <c r="G184" s="7"/>
      <c r="M184" s="7"/>
    </row>
    <row r="185" spans="7:13" ht="15.75" customHeight="1" x14ac:dyDescent="0.45">
      <c r="G185" s="7"/>
      <c r="M185" s="7"/>
    </row>
    <row r="186" spans="7:13" ht="15.75" customHeight="1" x14ac:dyDescent="0.45">
      <c r="G186" s="7"/>
      <c r="M186" s="7"/>
    </row>
    <row r="187" spans="7:13" ht="15.75" customHeight="1" x14ac:dyDescent="0.45">
      <c r="G187" s="7"/>
      <c r="M187" s="7"/>
    </row>
    <row r="188" spans="7:13" ht="15.75" customHeight="1" x14ac:dyDescent="0.45">
      <c r="G188" s="7"/>
      <c r="M188" s="7"/>
    </row>
    <row r="189" spans="7:13" ht="15.75" customHeight="1" x14ac:dyDescent="0.45">
      <c r="G189" s="7"/>
      <c r="M189" s="7"/>
    </row>
    <row r="190" spans="7:13" ht="15.75" customHeight="1" x14ac:dyDescent="0.45">
      <c r="G190" s="7"/>
      <c r="M190" s="7"/>
    </row>
    <row r="191" spans="7:13" ht="15.75" customHeight="1" x14ac:dyDescent="0.45">
      <c r="G191" s="7"/>
      <c r="M191" s="7"/>
    </row>
    <row r="192" spans="7:13" ht="15.75" customHeight="1" x14ac:dyDescent="0.45">
      <c r="G192" s="7"/>
      <c r="M192" s="7"/>
    </row>
    <row r="193" spans="7:13" ht="15.75" customHeight="1" x14ac:dyDescent="0.45">
      <c r="G193" s="7"/>
      <c r="M193" s="7"/>
    </row>
    <row r="194" spans="7:13" ht="15.75" customHeight="1" x14ac:dyDescent="0.45">
      <c r="G194" s="7"/>
      <c r="M194" s="7"/>
    </row>
    <row r="195" spans="7:13" ht="15.75" customHeight="1" x14ac:dyDescent="0.45">
      <c r="G195" s="7"/>
      <c r="M195" s="7"/>
    </row>
    <row r="196" spans="7:13" ht="15.75" customHeight="1" x14ac:dyDescent="0.45">
      <c r="G196" s="7"/>
      <c r="M196" s="7"/>
    </row>
    <row r="197" spans="7:13" ht="15.75" customHeight="1" x14ac:dyDescent="0.45">
      <c r="G197" s="7"/>
      <c r="M197" s="7"/>
    </row>
    <row r="198" spans="7:13" ht="15.75" customHeight="1" x14ac:dyDescent="0.45">
      <c r="G198" s="7"/>
      <c r="M198" s="7"/>
    </row>
    <row r="199" spans="7:13" ht="15.75" customHeight="1" x14ac:dyDescent="0.45">
      <c r="G199" s="7"/>
      <c r="M199" s="7"/>
    </row>
    <row r="200" spans="7:13" ht="15.75" customHeight="1" x14ac:dyDescent="0.45">
      <c r="G200" s="7"/>
      <c r="M200" s="7"/>
    </row>
    <row r="201" spans="7:13" ht="15.75" customHeight="1" x14ac:dyDescent="0.45">
      <c r="G201" s="7"/>
      <c r="M201" s="7"/>
    </row>
    <row r="202" spans="7:13" ht="15.75" customHeight="1" x14ac:dyDescent="0.45">
      <c r="G202" s="7"/>
      <c r="M202" s="7"/>
    </row>
    <row r="203" spans="7:13" ht="15.75" customHeight="1" x14ac:dyDescent="0.45">
      <c r="G203" s="7"/>
      <c r="M203" s="7"/>
    </row>
    <row r="204" spans="7:13" ht="15.75" customHeight="1" x14ac:dyDescent="0.45">
      <c r="G204" s="7"/>
      <c r="M204" s="7"/>
    </row>
    <row r="205" spans="7:13" ht="15.75" customHeight="1" x14ac:dyDescent="0.45">
      <c r="G205" s="7"/>
      <c r="M205" s="7"/>
    </row>
    <row r="206" spans="7:13" ht="15.75" customHeight="1" x14ac:dyDescent="0.45">
      <c r="G206" s="7"/>
      <c r="M206" s="7"/>
    </row>
    <row r="207" spans="7:13" ht="15.75" customHeight="1" x14ac:dyDescent="0.45">
      <c r="G207" s="7"/>
      <c r="M207" s="7"/>
    </row>
    <row r="208" spans="7:13" ht="15.75" customHeight="1" x14ac:dyDescent="0.45">
      <c r="G208" s="7"/>
      <c r="M208" s="7"/>
    </row>
    <row r="209" spans="7:13" ht="15.75" customHeight="1" x14ac:dyDescent="0.45">
      <c r="G209" s="7"/>
      <c r="M209" s="7"/>
    </row>
    <row r="210" spans="7:13" ht="15.75" customHeight="1" x14ac:dyDescent="0.45">
      <c r="G210" s="7"/>
      <c r="M210" s="7"/>
    </row>
    <row r="211" spans="7:13" ht="15.75" customHeight="1" x14ac:dyDescent="0.45">
      <c r="G211" s="7"/>
      <c r="M211" s="7"/>
    </row>
    <row r="212" spans="7:13" ht="15.75" customHeight="1" x14ac:dyDescent="0.45">
      <c r="G212" s="7"/>
      <c r="M212" s="7"/>
    </row>
    <row r="213" spans="7:13" ht="15.75" customHeight="1" x14ac:dyDescent="0.45">
      <c r="G213" s="7"/>
      <c r="M213" s="7"/>
    </row>
    <row r="214" spans="7:13" ht="15.75" customHeight="1" x14ac:dyDescent="0.45">
      <c r="G214" s="7"/>
      <c r="M214" s="7"/>
    </row>
    <row r="215" spans="7:13" ht="15.75" customHeight="1" x14ac:dyDescent="0.45">
      <c r="G215" s="7"/>
      <c r="M215" s="7"/>
    </row>
    <row r="216" spans="7:13" ht="15.75" customHeight="1" x14ac:dyDescent="0.45">
      <c r="G216" s="7"/>
      <c r="M216" s="7"/>
    </row>
    <row r="217" spans="7:13" ht="15.75" customHeight="1" x14ac:dyDescent="0.45">
      <c r="G217" s="7"/>
      <c r="M217" s="7"/>
    </row>
    <row r="218" spans="7:13" ht="15.75" customHeight="1" x14ac:dyDescent="0.45">
      <c r="G218" s="7"/>
      <c r="M218" s="7"/>
    </row>
    <row r="219" spans="7:13" ht="15.75" customHeight="1" x14ac:dyDescent="0.45">
      <c r="G219" s="7"/>
      <c r="M219" s="7"/>
    </row>
    <row r="220" spans="7:13" ht="15.75" customHeight="1" x14ac:dyDescent="0.45">
      <c r="G220" s="7"/>
      <c r="M220" s="7"/>
    </row>
    <row r="221" spans="7:13" ht="15.75" customHeight="1" x14ac:dyDescent="0.45">
      <c r="G221" s="7"/>
      <c r="M221" s="7"/>
    </row>
    <row r="222" spans="7:13" ht="15.75" customHeight="1" x14ac:dyDescent="0.45">
      <c r="G222" s="7"/>
      <c r="M222" s="7"/>
    </row>
    <row r="223" spans="7:13" ht="15.75" customHeight="1" x14ac:dyDescent="0.45">
      <c r="G223" s="7"/>
      <c r="M223" s="7"/>
    </row>
    <row r="224" spans="7:13" ht="15.75" customHeight="1" x14ac:dyDescent="0.45">
      <c r="G224" s="7"/>
      <c r="M224" s="7"/>
    </row>
    <row r="225" spans="7:13" ht="15.75" customHeight="1" x14ac:dyDescent="0.45">
      <c r="G225" s="7"/>
      <c r="M225" s="7"/>
    </row>
    <row r="226" spans="7:13" ht="15.75" customHeight="1" x14ac:dyDescent="0.45">
      <c r="G226" s="7"/>
      <c r="M226" s="7"/>
    </row>
    <row r="227" spans="7:13" ht="15.75" customHeight="1" x14ac:dyDescent="0.45">
      <c r="G227" s="7"/>
      <c r="M227" s="7"/>
    </row>
    <row r="228" spans="7:13" ht="15.75" customHeight="1" x14ac:dyDescent="0.45">
      <c r="G228" s="7"/>
      <c r="M228" s="7"/>
    </row>
    <row r="229" spans="7:13" ht="15.75" customHeight="1" x14ac:dyDescent="0.45">
      <c r="G229" s="7"/>
      <c r="M229" s="7"/>
    </row>
    <row r="230" spans="7:13" ht="15.75" customHeight="1" x14ac:dyDescent="0.45">
      <c r="G230" s="7"/>
      <c r="M230" s="7"/>
    </row>
    <row r="231" spans="7:13" ht="15.75" customHeight="1" x14ac:dyDescent="0.45">
      <c r="G231" s="7"/>
      <c r="M231" s="7"/>
    </row>
    <row r="232" spans="7:13" ht="15.75" customHeight="1" x14ac:dyDescent="0.45">
      <c r="G232" s="7"/>
      <c r="M232" s="7"/>
    </row>
    <row r="233" spans="7:13" ht="15.75" customHeight="1" x14ac:dyDescent="0.45">
      <c r="G233" s="7"/>
      <c r="M233" s="7"/>
    </row>
    <row r="234" spans="7:13" ht="15.75" customHeight="1" x14ac:dyDescent="0.45">
      <c r="G234" s="7"/>
      <c r="M234" s="7"/>
    </row>
    <row r="235" spans="7:13" ht="15.75" customHeight="1" x14ac:dyDescent="0.45">
      <c r="G235" s="7"/>
      <c r="M235" s="7"/>
    </row>
    <row r="236" spans="7:13" ht="15.75" customHeight="1" x14ac:dyDescent="0.45">
      <c r="G236" s="7"/>
      <c r="M236" s="7"/>
    </row>
    <row r="237" spans="7:13" ht="15.75" customHeight="1" x14ac:dyDescent="0.45">
      <c r="G237" s="7"/>
      <c r="M237" s="7"/>
    </row>
    <row r="238" spans="7:13" ht="15.75" customHeight="1" x14ac:dyDescent="0.45">
      <c r="G238" s="7"/>
      <c r="M238" s="7"/>
    </row>
    <row r="239" spans="7:13" ht="15.75" customHeight="1" x14ac:dyDescent="0.45">
      <c r="G239" s="7"/>
      <c r="M239" s="7"/>
    </row>
    <row r="240" spans="7:13" ht="15.75" customHeight="1" x14ac:dyDescent="0.45">
      <c r="G240" s="7"/>
      <c r="M240" s="7"/>
    </row>
    <row r="241" spans="7:13" ht="15.75" customHeight="1" x14ac:dyDescent="0.45">
      <c r="G241" s="7"/>
      <c r="M241" s="7"/>
    </row>
    <row r="242" spans="7:13" ht="15.75" customHeight="1" x14ac:dyDescent="0.45">
      <c r="G242" s="7"/>
      <c r="M242" s="7"/>
    </row>
    <row r="243" spans="7:13" ht="15.75" customHeight="1" x14ac:dyDescent="0.45">
      <c r="G243" s="7"/>
      <c r="M243" s="7"/>
    </row>
    <row r="244" spans="7:13" ht="15.75" customHeight="1" x14ac:dyDescent="0.45">
      <c r="G244" s="7"/>
      <c r="M244" s="7"/>
    </row>
    <row r="245" spans="7:13" ht="15.75" customHeight="1" x14ac:dyDescent="0.45">
      <c r="G245" s="7"/>
      <c r="M245" s="7"/>
    </row>
    <row r="246" spans="7:13" ht="15.75" customHeight="1" x14ac:dyDescent="0.45">
      <c r="G246" s="7"/>
      <c r="M246" s="7"/>
    </row>
    <row r="247" spans="7:13" ht="15.75" customHeight="1" x14ac:dyDescent="0.45">
      <c r="G247" s="7"/>
      <c r="M247" s="7"/>
    </row>
    <row r="248" spans="7:13" ht="15.75" customHeight="1" x14ac:dyDescent="0.45">
      <c r="G248" s="7"/>
      <c r="M248" s="7"/>
    </row>
    <row r="249" spans="7:13" ht="15.75" customHeight="1" x14ac:dyDescent="0.45">
      <c r="G249" s="7"/>
      <c r="M249" s="7"/>
    </row>
    <row r="250" spans="7:13" ht="15.75" customHeight="1" x14ac:dyDescent="0.45">
      <c r="G250" s="7"/>
      <c r="M250" s="7"/>
    </row>
    <row r="251" spans="7:13" ht="15.75" customHeight="1" x14ac:dyDescent="0.45">
      <c r="G251" s="7"/>
      <c r="M251" s="7"/>
    </row>
    <row r="252" spans="7:13" ht="15.75" customHeight="1" x14ac:dyDescent="0.45">
      <c r="G252" s="7"/>
      <c r="M252" s="7"/>
    </row>
    <row r="253" spans="7:13" ht="15.75" customHeight="1" x14ac:dyDescent="0.45">
      <c r="G253" s="7"/>
      <c r="M253" s="7"/>
    </row>
    <row r="254" spans="7:13" ht="15.75" customHeight="1" x14ac:dyDescent="0.45">
      <c r="G254" s="7"/>
      <c r="M254" s="7"/>
    </row>
    <row r="255" spans="7:13" ht="15.75" customHeight="1" x14ac:dyDescent="0.45">
      <c r="G255" s="7"/>
      <c r="M255" s="7"/>
    </row>
    <row r="256" spans="7:13" ht="15.75" customHeight="1" x14ac:dyDescent="0.45">
      <c r="G256" s="7"/>
      <c r="M256" s="7"/>
    </row>
    <row r="257" spans="7:13" ht="15.75" customHeight="1" x14ac:dyDescent="0.45">
      <c r="G257" s="7"/>
      <c r="M257" s="7"/>
    </row>
    <row r="258" spans="7:13" ht="15.75" customHeight="1" x14ac:dyDescent="0.45">
      <c r="G258" s="7"/>
      <c r="M258" s="7"/>
    </row>
    <row r="259" spans="7:13" ht="15.75" customHeight="1" x14ac:dyDescent="0.45">
      <c r="G259" s="7"/>
      <c r="M259" s="7"/>
    </row>
    <row r="260" spans="7:13" ht="15.75" customHeight="1" x14ac:dyDescent="0.45">
      <c r="G260" s="7"/>
      <c r="M260" s="7"/>
    </row>
    <row r="261" spans="7:13" ht="15.75" customHeight="1" x14ac:dyDescent="0.45">
      <c r="G261" s="7"/>
      <c r="M261" s="7"/>
    </row>
    <row r="262" spans="7:13" ht="15.75" customHeight="1" x14ac:dyDescent="0.45">
      <c r="G262" s="7"/>
      <c r="M262" s="7"/>
    </row>
    <row r="263" spans="7:13" ht="15.75" customHeight="1" x14ac:dyDescent="0.45">
      <c r="G263" s="7"/>
      <c r="M263" s="7"/>
    </row>
    <row r="264" spans="7:13" ht="15.75" customHeight="1" x14ac:dyDescent="0.45">
      <c r="G264" s="7"/>
      <c r="M264" s="7"/>
    </row>
    <row r="265" spans="7:13" ht="15.75" customHeight="1" x14ac:dyDescent="0.45">
      <c r="G265" s="7"/>
      <c r="M265" s="7"/>
    </row>
    <row r="266" spans="7:13" ht="15.75" customHeight="1" x14ac:dyDescent="0.45">
      <c r="G266" s="7"/>
      <c r="M266" s="7"/>
    </row>
    <row r="267" spans="7:13" ht="15.75" customHeight="1" x14ac:dyDescent="0.45">
      <c r="G267" s="7"/>
      <c r="M267" s="7"/>
    </row>
    <row r="268" spans="7:13" ht="15.75" customHeight="1" x14ac:dyDescent="0.45">
      <c r="G268" s="7"/>
      <c r="M268" s="7"/>
    </row>
    <row r="269" spans="7:13" ht="15.75" customHeight="1" x14ac:dyDescent="0.45">
      <c r="G269" s="7"/>
      <c r="M269" s="7"/>
    </row>
    <row r="270" spans="7:13" ht="15.75" customHeight="1" x14ac:dyDescent="0.45">
      <c r="G270" s="7"/>
      <c r="M270" s="7"/>
    </row>
    <row r="271" spans="7:13" ht="15.75" customHeight="1" x14ac:dyDescent="0.45">
      <c r="G271" s="7"/>
      <c r="M271" s="7"/>
    </row>
    <row r="272" spans="7:13" ht="15.75" customHeight="1" x14ac:dyDescent="0.45">
      <c r="G272" s="7"/>
      <c r="M272" s="7"/>
    </row>
    <row r="273" spans="7:13" ht="15.75" customHeight="1" x14ac:dyDescent="0.45">
      <c r="G273" s="7"/>
      <c r="M273" s="7"/>
    </row>
    <row r="274" spans="7:13" ht="15.75" customHeight="1" x14ac:dyDescent="0.45">
      <c r="G274" s="7"/>
      <c r="M274" s="7"/>
    </row>
    <row r="275" spans="7:13" ht="15.75" customHeight="1" x14ac:dyDescent="0.45">
      <c r="G275" s="7"/>
      <c r="M275" s="7"/>
    </row>
    <row r="276" spans="7:13" ht="15.75" customHeight="1" x14ac:dyDescent="0.45">
      <c r="G276" s="7"/>
      <c r="M276" s="7"/>
    </row>
    <row r="277" spans="7:13" ht="15.75" customHeight="1" x14ac:dyDescent="0.45">
      <c r="G277" s="7"/>
      <c r="M277" s="7"/>
    </row>
    <row r="278" spans="7:13" ht="15.75" customHeight="1" x14ac:dyDescent="0.45">
      <c r="G278" s="7"/>
      <c r="M278" s="7"/>
    </row>
    <row r="279" spans="7:13" ht="15.75" customHeight="1" x14ac:dyDescent="0.45">
      <c r="G279" s="7"/>
      <c r="M279" s="7"/>
    </row>
    <row r="280" spans="7:13" ht="15.75" customHeight="1" x14ac:dyDescent="0.45">
      <c r="G280" s="7"/>
      <c r="M280" s="7"/>
    </row>
    <row r="281" spans="7:13" ht="15.75" customHeight="1" x14ac:dyDescent="0.45">
      <c r="G281" s="7"/>
      <c r="M281" s="7"/>
    </row>
    <row r="282" spans="7:13" ht="15.75" customHeight="1" x14ac:dyDescent="0.45">
      <c r="G282" s="7"/>
      <c r="M282" s="7"/>
    </row>
    <row r="283" spans="7:13" ht="15.75" customHeight="1" x14ac:dyDescent="0.45">
      <c r="G283" s="7"/>
      <c r="M283" s="7"/>
    </row>
    <row r="284" spans="7:13" ht="15.75" customHeight="1" x14ac:dyDescent="0.45">
      <c r="G284" s="7"/>
      <c r="M284" s="7"/>
    </row>
    <row r="285" spans="7:13" ht="15.75" customHeight="1" x14ac:dyDescent="0.45">
      <c r="G285" s="7"/>
      <c r="M285" s="7"/>
    </row>
    <row r="286" spans="7:13" ht="15.75" customHeight="1" x14ac:dyDescent="0.45">
      <c r="G286" s="7"/>
      <c r="M286" s="7"/>
    </row>
    <row r="287" spans="7:13" ht="15.75" customHeight="1" x14ac:dyDescent="0.45">
      <c r="G287" s="7"/>
      <c r="M287" s="7"/>
    </row>
    <row r="288" spans="7:13" ht="15.75" customHeight="1" x14ac:dyDescent="0.45">
      <c r="G288" s="7"/>
      <c r="M288" s="7"/>
    </row>
    <row r="289" spans="7:13" ht="15.75" customHeight="1" x14ac:dyDescent="0.45">
      <c r="G289" s="7"/>
      <c r="M289" s="7"/>
    </row>
    <row r="290" spans="7:13" ht="15.75" customHeight="1" x14ac:dyDescent="0.45">
      <c r="G290" s="7"/>
      <c r="M290" s="7"/>
    </row>
    <row r="291" spans="7:13" ht="15.75" customHeight="1" x14ac:dyDescent="0.45">
      <c r="G291" s="7"/>
      <c r="M291" s="7"/>
    </row>
    <row r="292" spans="7:13" ht="15.75" customHeight="1" x14ac:dyDescent="0.45">
      <c r="G292" s="7"/>
      <c r="M292" s="7"/>
    </row>
    <row r="293" spans="7:13" ht="15.75" customHeight="1" x14ac:dyDescent="0.45">
      <c r="G293" s="7"/>
      <c r="M293" s="7"/>
    </row>
    <row r="294" spans="7:13" ht="15.75" customHeight="1" x14ac:dyDescent="0.45">
      <c r="G294" s="7"/>
      <c r="M294" s="7"/>
    </row>
    <row r="295" spans="7:13" ht="15.75" customHeight="1" x14ac:dyDescent="0.45">
      <c r="G295" s="7"/>
      <c r="M295" s="7"/>
    </row>
    <row r="296" spans="7:13" ht="15.75" customHeight="1" x14ac:dyDescent="0.45">
      <c r="G296" s="7"/>
      <c r="M296" s="7"/>
    </row>
    <row r="297" spans="7:13" ht="15.75" customHeight="1" x14ac:dyDescent="0.45">
      <c r="G297" s="7"/>
      <c r="M297" s="7"/>
    </row>
    <row r="298" spans="7:13" ht="15.75" customHeight="1" x14ac:dyDescent="0.45">
      <c r="G298" s="7"/>
      <c r="M298" s="7"/>
    </row>
    <row r="299" spans="7:13" ht="15.75" customHeight="1" x14ac:dyDescent="0.45">
      <c r="G299" s="7"/>
      <c r="M299" s="7"/>
    </row>
    <row r="300" spans="7:13" ht="15.75" customHeight="1" x14ac:dyDescent="0.45">
      <c r="G300" s="7"/>
      <c r="M300" s="7"/>
    </row>
    <row r="301" spans="7:13" ht="15.75" customHeight="1" x14ac:dyDescent="0.45">
      <c r="G301" s="7"/>
      <c r="M301" s="7"/>
    </row>
    <row r="302" spans="7:13" ht="15.75" customHeight="1" x14ac:dyDescent="0.45">
      <c r="G302" s="7"/>
      <c r="M302" s="7"/>
    </row>
    <row r="303" spans="7:13" ht="15.75" customHeight="1" x14ac:dyDescent="0.45">
      <c r="G303" s="7"/>
      <c r="M303" s="7"/>
    </row>
    <row r="304" spans="7:13" ht="15.75" customHeight="1" x14ac:dyDescent="0.45">
      <c r="G304" s="7"/>
      <c r="M304" s="7"/>
    </row>
    <row r="305" spans="7:13" ht="15.75" customHeight="1" x14ac:dyDescent="0.45">
      <c r="G305" s="7"/>
      <c r="M305" s="7"/>
    </row>
    <row r="306" spans="7:13" ht="15.75" customHeight="1" x14ac:dyDescent="0.45">
      <c r="G306" s="7"/>
      <c r="M306" s="7"/>
    </row>
    <row r="307" spans="7:13" ht="15.75" customHeight="1" x14ac:dyDescent="0.45">
      <c r="G307" s="7"/>
      <c r="M307" s="7"/>
    </row>
    <row r="308" spans="7:13" ht="15.75" customHeight="1" x14ac:dyDescent="0.45">
      <c r="G308" s="7"/>
      <c r="M308" s="7"/>
    </row>
    <row r="309" spans="7:13" ht="15.75" customHeight="1" x14ac:dyDescent="0.45">
      <c r="G309" s="7"/>
      <c r="M309" s="7"/>
    </row>
    <row r="310" spans="7:13" ht="15.75" customHeight="1" x14ac:dyDescent="0.45">
      <c r="G310" s="7"/>
      <c r="M310" s="7"/>
    </row>
    <row r="311" spans="7:13" ht="15.75" customHeight="1" x14ac:dyDescent="0.45">
      <c r="G311" s="7"/>
      <c r="M311" s="7"/>
    </row>
    <row r="312" spans="7:13" ht="15.75" customHeight="1" x14ac:dyDescent="0.45">
      <c r="G312" s="7"/>
      <c r="M312" s="7"/>
    </row>
    <row r="313" spans="7:13" ht="15.75" customHeight="1" x14ac:dyDescent="0.45">
      <c r="G313" s="7"/>
      <c r="M313" s="7"/>
    </row>
    <row r="314" spans="7:13" ht="15.75" customHeight="1" x14ac:dyDescent="0.45">
      <c r="G314" s="7"/>
      <c r="M314" s="7"/>
    </row>
    <row r="315" spans="7:13" ht="15.75" customHeight="1" x14ac:dyDescent="0.45">
      <c r="G315" s="7"/>
      <c r="M315" s="7"/>
    </row>
    <row r="316" spans="7:13" ht="15.75" customHeight="1" x14ac:dyDescent="0.45">
      <c r="G316" s="7"/>
      <c r="M316" s="7"/>
    </row>
    <row r="317" spans="7:13" ht="15.75" customHeight="1" x14ac:dyDescent="0.45">
      <c r="G317" s="7"/>
      <c r="M317" s="7"/>
    </row>
    <row r="318" spans="7:13" ht="15.75" customHeight="1" x14ac:dyDescent="0.45">
      <c r="G318" s="7"/>
      <c r="M318" s="7"/>
    </row>
    <row r="319" spans="7:13" ht="15.75" customHeight="1" x14ac:dyDescent="0.45">
      <c r="G319" s="7"/>
      <c r="M319" s="7"/>
    </row>
    <row r="320" spans="7:13" ht="15.75" customHeight="1" x14ac:dyDescent="0.45">
      <c r="G320" s="7"/>
      <c r="M320" s="7"/>
    </row>
    <row r="321" spans="7:13" ht="15.75" customHeight="1" x14ac:dyDescent="0.45">
      <c r="G321" s="7"/>
      <c r="M321" s="7"/>
    </row>
    <row r="322" spans="7:13" ht="15.75" customHeight="1" x14ac:dyDescent="0.45">
      <c r="G322" s="7"/>
      <c r="M322" s="7"/>
    </row>
    <row r="323" spans="7:13" ht="15.75" customHeight="1" x14ac:dyDescent="0.45">
      <c r="G323" s="7"/>
      <c r="M323" s="7"/>
    </row>
    <row r="324" spans="7:13" ht="15.75" customHeight="1" x14ac:dyDescent="0.45">
      <c r="G324" s="7"/>
      <c r="M324" s="7"/>
    </row>
    <row r="325" spans="7:13" ht="15.75" customHeight="1" x14ac:dyDescent="0.45">
      <c r="G325" s="7"/>
      <c r="M325" s="7"/>
    </row>
    <row r="326" spans="7:13" ht="15.75" customHeight="1" x14ac:dyDescent="0.45">
      <c r="G326" s="7"/>
      <c r="M326" s="7"/>
    </row>
    <row r="327" spans="7:13" ht="15.75" customHeight="1" x14ac:dyDescent="0.45">
      <c r="G327" s="7"/>
      <c r="M327" s="7"/>
    </row>
    <row r="328" spans="7:13" ht="15.75" customHeight="1" x14ac:dyDescent="0.45">
      <c r="G328" s="7"/>
      <c r="M328" s="7"/>
    </row>
    <row r="329" spans="7:13" ht="15.75" customHeight="1" x14ac:dyDescent="0.45">
      <c r="G329" s="7"/>
      <c r="M329" s="7"/>
    </row>
    <row r="330" spans="7:13" ht="15.75" customHeight="1" x14ac:dyDescent="0.45">
      <c r="G330" s="7"/>
      <c r="M330" s="7"/>
    </row>
    <row r="331" spans="7:13" ht="15.75" customHeight="1" x14ac:dyDescent="0.45">
      <c r="G331" s="7"/>
      <c r="M331" s="7"/>
    </row>
    <row r="332" spans="7:13" ht="15.75" customHeight="1" x14ac:dyDescent="0.45">
      <c r="G332" s="7"/>
      <c r="M332" s="7"/>
    </row>
    <row r="333" spans="7:13" ht="15.75" customHeight="1" x14ac:dyDescent="0.45">
      <c r="G333" s="7"/>
      <c r="M333" s="7"/>
    </row>
    <row r="334" spans="7:13" ht="15.75" customHeight="1" x14ac:dyDescent="0.45">
      <c r="G334" s="7"/>
      <c r="M334" s="7"/>
    </row>
    <row r="335" spans="7:13" ht="15.75" customHeight="1" x14ac:dyDescent="0.45">
      <c r="G335" s="7"/>
      <c r="M335" s="7"/>
    </row>
    <row r="336" spans="7:13" ht="15.75" customHeight="1" x14ac:dyDescent="0.45">
      <c r="G336" s="7"/>
      <c r="M336" s="7"/>
    </row>
    <row r="337" spans="7:13" ht="15.75" customHeight="1" x14ac:dyDescent="0.45">
      <c r="G337" s="7"/>
      <c r="M337" s="7"/>
    </row>
    <row r="338" spans="7:13" ht="15.75" customHeight="1" x14ac:dyDescent="0.45">
      <c r="G338" s="7"/>
      <c r="M338" s="7"/>
    </row>
    <row r="339" spans="7:13" ht="15.75" customHeight="1" x14ac:dyDescent="0.45">
      <c r="G339" s="7"/>
      <c r="M339" s="7"/>
    </row>
    <row r="340" spans="7:13" ht="15.75" customHeight="1" x14ac:dyDescent="0.45">
      <c r="G340" s="7"/>
      <c r="M340" s="7"/>
    </row>
    <row r="341" spans="7:13" ht="15.75" customHeight="1" x14ac:dyDescent="0.45">
      <c r="G341" s="7"/>
      <c r="M341" s="7"/>
    </row>
    <row r="342" spans="7:13" ht="15.75" customHeight="1" x14ac:dyDescent="0.45">
      <c r="G342" s="7"/>
      <c r="M342" s="7"/>
    </row>
    <row r="343" spans="7:13" ht="15.75" customHeight="1" x14ac:dyDescent="0.45">
      <c r="G343" s="7"/>
      <c r="M343" s="7"/>
    </row>
    <row r="344" spans="7:13" ht="15.75" customHeight="1" x14ac:dyDescent="0.45">
      <c r="G344" s="7"/>
      <c r="M344" s="7"/>
    </row>
    <row r="345" spans="7:13" ht="15.75" customHeight="1" x14ac:dyDescent="0.45">
      <c r="G345" s="7"/>
      <c r="M345" s="7"/>
    </row>
    <row r="346" spans="7:13" ht="15.75" customHeight="1" x14ac:dyDescent="0.45">
      <c r="G346" s="7"/>
      <c r="M346" s="7"/>
    </row>
    <row r="347" spans="7:13" ht="15.75" customHeight="1" x14ac:dyDescent="0.45">
      <c r="G347" s="7"/>
      <c r="M347" s="7"/>
    </row>
    <row r="348" spans="7:13" ht="15.75" customHeight="1" x14ac:dyDescent="0.45">
      <c r="G348" s="7"/>
      <c r="M348" s="7"/>
    </row>
    <row r="349" spans="7:13" ht="15.75" customHeight="1" x14ac:dyDescent="0.45">
      <c r="G349" s="7"/>
      <c r="M349" s="7"/>
    </row>
    <row r="350" spans="7:13" ht="15.75" customHeight="1" x14ac:dyDescent="0.45">
      <c r="G350" s="7"/>
      <c r="M350" s="7"/>
    </row>
    <row r="351" spans="7:13" ht="15.75" customHeight="1" x14ac:dyDescent="0.45">
      <c r="G351" s="7"/>
      <c r="M351" s="7"/>
    </row>
    <row r="352" spans="7:13" ht="15.75" customHeight="1" x14ac:dyDescent="0.45">
      <c r="G352" s="7"/>
      <c r="M352" s="7"/>
    </row>
    <row r="353" spans="7:13" ht="15.75" customHeight="1" x14ac:dyDescent="0.45">
      <c r="G353" s="7"/>
      <c r="M353" s="7"/>
    </row>
    <row r="354" spans="7:13" ht="15.75" customHeight="1" x14ac:dyDescent="0.45">
      <c r="G354" s="7"/>
      <c r="M354" s="7"/>
    </row>
    <row r="355" spans="7:13" ht="15.75" customHeight="1" x14ac:dyDescent="0.45">
      <c r="G355" s="7"/>
      <c r="M355" s="7"/>
    </row>
    <row r="356" spans="7:13" ht="15.75" customHeight="1" x14ac:dyDescent="0.45">
      <c r="G356" s="7"/>
      <c r="M356" s="7"/>
    </row>
    <row r="357" spans="7:13" ht="15.75" customHeight="1" x14ac:dyDescent="0.45">
      <c r="G357" s="7"/>
      <c r="M357" s="7"/>
    </row>
    <row r="358" spans="7:13" ht="15.75" customHeight="1" x14ac:dyDescent="0.45">
      <c r="G358" s="7"/>
      <c r="M358" s="7"/>
    </row>
    <row r="359" spans="7:13" ht="15.75" customHeight="1" x14ac:dyDescent="0.45">
      <c r="G359" s="7"/>
      <c r="M359" s="7"/>
    </row>
    <row r="360" spans="7:13" ht="15.75" customHeight="1" x14ac:dyDescent="0.45">
      <c r="G360" s="7"/>
      <c r="M360" s="7"/>
    </row>
    <row r="361" spans="7:13" ht="15.75" customHeight="1" x14ac:dyDescent="0.45">
      <c r="G361" s="7"/>
      <c r="M361" s="7"/>
    </row>
    <row r="362" spans="7:13" ht="15.75" customHeight="1" x14ac:dyDescent="0.45">
      <c r="G362" s="7"/>
      <c r="M362" s="7"/>
    </row>
    <row r="363" spans="7:13" ht="15.75" customHeight="1" x14ac:dyDescent="0.45">
      <c r="G363" s="7"/>
      <c r="M363" s="7"/>
    </row>
    <row r="364" spans="7:13" ht="15.75" customHeight="1" x14ac:dyDescent="0.45">
      <c r="G364" s="7"/>
      <c r="M364" s="7"/>
    </row>
    <row r="365" spans="7:13" ht="15.75" customHeight="1" x14ac:dyDescent="0.45">
      <c r="G365" s="7"/>
      <c r="M365" s="7"/>
    </row>
    <row r="366" spans="7:13" ht="15.75" customHeight="1" x14ac:dyDescent="0.45">
      <c r="G366" s="7"/>
      <c r="M366" s="7"/>
    </row>
    <row r="367" spans="7:13" ht="15.75" customHeight="1" x14ac:dyDescent="0.45">
      <c r="G367" s="7"/>
      <c r="M367" s="7"/>
    </row>
    <row r="368" spans="7:13" ht="15.75" customHeight="1" x14ac:dyDescent="0.45">
      <c r="G368" s="7"/>
      <c r="M368" s="7"/>
    </row>
    <row r="369" spans="7:13" ht="15.75" customHeight="1" x14ac:dyDescent="0.45">
      <c r="G369" s="7"/>
      <c r="M369" s="7"/>
    </row>
    <row r="370" spans="7:13" ht="15.75" customHeight="1" x14ac:dyDescent="0.45">
      <c r="G370" s="7"/>
      <c r="M370" s="7"/>
    </row>
    <row r="371" spans="7:13" ht="15.75" customHeight="1" x14ac:dyDescent="0.45">
      <c r="G371" s="7"/>
      <c r="M371" s="7"/>
    </row>
    <row r="372" spans="7:13" ht="15.75" customHeight="1" x14ac:dyDescent="0.45">
      <c r="G372" s="7"/>
      <c r="M372" s="7"/>
    </row>
    <row r="373" spans="7:13" ht="15.75" customHeight="1" x14ac:dyDescent="0.45">
      <c r="G373" s="7"/>
      <c r="M373" s="7"/>
    </row>
    <row r="374" spans="7:13" ht="15.75" customHeight="1" x14ac:dyDescent="0.45">
      <c r="G374" s="7"/>
      <c r="M374" s="7"/>
    </row>
    <row r="375" spans="7:13" ht="15.75" customHeight="1" x14ac:dyDescent="0.45">
      <c r="G375" s="7"/>
      <c r="M375" s="7"/>
    </row>
    <row r="376" spans="7:13" ht="15.75" customHeight="1" x14ac:dyDescent="0.45">
      <c r="G376" s="7"/>
      <c r="M376" s="7"/>
    </row>
    <row r="377" spans="7:13" ht="15.75" customHeight="1" x14ac:dyDescent="0.45">
      <c r="G377" s="7"/>
      <c r="M377" s="7"/>
    </row>
    <row r="378" spans="7:13" ht="15.75" customHeight="1" x14ac:dyDescent="0.45">
      <c r="G378" s="7"/>
      <c r="M378" s="7"/>
    </row>
    <row r="379" spans="7:13" ht="15.75" customHeight="1" x14ac:dyDescent="0.45">
      <c r="G379" s="7"/>
      <c r="M379" s="7"/>
    </row>
    <row r="380" spans="7:13" ht="15.75" customHeight="1" x14ac:dyDescent="0.45">
      <c r="G380" s="7"/>
      <c r="M380" s="7"/>
    </row>
    <row r="381" spans="7:13" ht="15.75" customHeight="1" x14ac:dyDescent="0.45">
      <c r="G381" s="7"/>
      <c r="M381" s="7"/>
    </row>
    <row r="382" spans="7:13" ht="15.75" customHeight="1" x14ac:dyDescent="0.45">
      <c r="G382" s="7"/>
      <c r="M382" s="7"/>
    </row>
    <row r="383" spans="7:13" ht="15.75" customHeight="1" x14ac:dyDescent="0.45">
      <c r="G383" s="7"/>
      <c r="M383" s="7"/>
    </row>
    <row r="384" spans="7:13" ht="15.75" customHeight="1" x14ac:dyDescent="0.45">
      <c r="G384" s="7"/>
      <c r="M384" s="7"/>
    </row>
    <row r="385" spans="7:13" ht="15.75" customHeight="1" x14ac:dyDescent="0.45">
      <c r="G385" s="7"/>
      <c r="M385" s="7"/>
    </row>
    <row r="386" spans="7:13" ht="15.75" customHeight="1" x14ac:dyDescent="0.45">
      <c r="G386" s="7"/>
      <c r="M386" s="7"/>
    </row>
    <row r="387" spans="7:13" ht="15.75" customHeight="1" x14ac:dyDescent="0.45">
      <c r="G387" s="7"/>
      <c r="M387" s="7"/>
    </row>
    <row r="388" spans="7:13" ht="15.75" customHeight="1" x14ac:dyDescent="0.45">
      <c r="G388" s="7"/>
      <c r="M388" s="7"/>
    </row>
    <row r="389" spans="7:13" ht="15.75" customHeight="1" x14ac:dyDescent="0.45">
      <c r="G389" s="7"/>
      <c r="M389" s="7"/>
    </row>
    <row r="390" spans="7:13" ht="15.75" customHeight="1" x14ac:dyDescent="0.45">
      <c r="G390" s="7"/>
      <c r="M390" s="7"/>
    </row>
    <row r="391" spans="7:13" ht="15.75" customHeight="1" x14ac:dyDescent="0.45">
      <c r="G391" s="7"/>
      <c r="M391" s="7"/>
    </row>
    <row r="392" spans="7:13" ht="15.75" customHeight="1" x14ac:dyDescent="0.45">
      <c r="G392" s="7"/>
      <c r="M392" s="7"/>
    </row>
    <row r="393" spans="7:13" ht="15.75" customHeight="1" x14ac:dyDescent="0.45">
      <c r="G393" s="7"/>
      <c r="M393" s="7"/>
    </row>
    <row r="394" spans="7:13" ht="15.75" customHeight="1" x14ac:dyDescent="0.45">
      <c r="G394" s="7"/>
      <c r="M394" s="7"/>
    </row>
    <row r="395" spans="7:13" ht="15.75" customHeight="1" x14ac:dyDescent="0.45">
      <c r="G395" s="7"/>
      <c r="M395" s="7"/>
    </row>
    <row r="396" spans="7:13" ht="15.75" customHeight="1" x14ac:dyDescent="0.45">
      <c r="G396" s="7"/>
      <c r="M396" s="7"/>
    </row>
    <row r="397" spans="7:13" ht="15.75" customHeight="1" x14ac:dyDescent="0.45">
      <c r="G397" s="7"/>
      <c r="M397" s="7"/>
    </row>
    <row r="398" spans="7:13" ht="15.75" customHeight="1" x14ac:dyDescent="0.45">
      <c r="G398" s="7"/>
      <c r="M398" s="7"/>
    </row>
    <row r="399" spans="7:13" ht="15.75" customHeight="1" x14ac:dyDescent="0.45">
      <c r="G399" s="7"/>
      <c r="M399" s="7"/>
    </row>
    <row r="400" spans="7:13" ht="15.75" customHeight="1" x14ac:dyDescent="0.45">
      <c r="G400" s="7"/>
      <c r="M400" s="7"/>
    </row>
    <row r="401" spans="7:13" ht="15.75" customHeight="1" x14ac:dyDescent="0.45">
      <c r="G401" s="7"/>
      <c r="M401" s="7"/>
    </row>
    <row r="402" spans="7:13" ht="15.75" customHeight="1" x14ac:dyDescent="0.45">
      <c r="G402" s="7"/>
      <c r="M402" s="7"/>
    </row>
    <row r="403" spans="7:13" ht="15.75" customHeight="1" x14ac:dyDescent="0.45">
      <c r="G403" s="7"/>
      <c r="M403" s="7"/>
    </row>
    <row r="404" spans="7:13" ht="15.75" customHeight="1" x14ac:dyDescent="0.45">
      <c r="G404" s="7"/>
      <c r="M404" s="7"/>
    </row>
    <row r="405" spans="7:13" ht="15.75" customHeight="1" x14ac:dyDescent="0.45">
      <c r="G405" s="7"/>
      <c r="M405" s="7"/>
    </row>
    <row r="406" spans="7:13" ht="15.75" customHeight="1" x14ac:dyDescent="0.45">
      <c r="G406" s="7"/>
      <c r="M406" s="7"/>
    </row>
    <row r="407" spans="7:13" ht="15.75" customHeight="1" x14ac:dyDescent="0.45">
      <c r="G407" s="7"/>
      <c r="M407" s="7"/>
    </row>
    <row r="408" spans="7:13" ht="15.75" customHeight="1" x14ac:dyDescent="0.45">
      <c r="G408" s="7"/>
      <c r="M408" s="7"/>
    </row>
    <row r="409" spans="7:13" ht="15.75" customHeight="1" x14ac:dyDescent="0.45">
      <c r="G409" s="7"/>
      <c r="M409" s="7"/>
    </row>
    <row r="410" spans="7:13" ht="15.75" customHeight="1" x14ac:dyDescent="0.45">
      <c r="G410" s="7"/>
      <c r="M410" s="7"/>
    </row>
    <row r="411" spans="7:13" ht="15.75" customHeight="1" x14ac:dyDescent="0.45">
      <c r="G411" s="7"/>
      <c r="M411" s="7"/>
    </row>
    <row r="412" spans="7:13" ht="15.75" customHeight="1" x14ac:dyDescent="0.45">
      <c r="G412" s="7"/>
      <c r="M412" s="7"/>
    </row>
    <row r="413" spans="7:13" ht="15.75" customHeight="1" x14ac:dyDescent="0.45">
      <c r="G413" s="7"/>
      <c r="M413" s="7"/>
    </row>
    <row r="414" spans="7:13" ht="15.75" customHeight="1" x14ac:dyDescent="0.45">
      <c r="G414" s="7"/>
      <c r="M414" s="7"/>
    </row>
    <row r="415" spans="7:13" ht="15.75" customHeight="1" x14ac:dyDescent="0.45">
      <c r="G415" s="7"/>
      <c r="M415" s="7"/>
    </row>
    <row r="416" spans="7:13" ht="15.75" customHeight="1" x14ac:dyDescent="0.45">
      <c r="G416" s="7"/>
      <c r="M416" s="7"/>
    </row>
    <row r="417" spans="7:13" ht="15.75" customHeight="1" x14ac:dyDescent="0.45">
      <c r="G417" s="7"/>
      <c r="M417" s="7"/>
    </row>
    <row r="418" spans="7:13" ht="15.75" customHeight="1" x14ac:dyDescent="0.45">
      <c r="G418" s="7"/>
      <c r="M418" s="7"/>
    </row>
    <row r="419" spans="7:13" ht="15.75" customHeight="1" x14ac:dyDescent="0.45">
      <c r="G419" s="7"/>
      <c r="M419" s="7"/>
    </row>
    <row r="420" spans="7:13" ht="15.75" customHeight="1" x14ac:dyDescent="0.45">
      <c r="G420" s="7"/>
      <c r="M420" s="7"/>
    </row>
    <row r="421" spans="7:13" ht="15.75" customHeight="1" x14ac:dyDescent="0.45">
      <c r="G421" s="7"/>
      <c r="M421" s="7"/>
    </row>
    <row r="422" spans="7:13" ht="15.75" customHeight="1" x14ac:dyDescent="0.45">
      <c r="G422" s="7"/>
      <c r="M422" s="7"/>
    </row>
    <row r="423" spans="7:13" ht="15.75" customHeight="1" x14ac:dyDescent="0.45">
      <c r="G423" s="7"/>
      <c r="M423" s="7"/>
    </row>
    <row r="424" spans="7:13" ht="15.75" customHeight="1" x14ac:dyDescent="0.45">
      <c r="G424" s="7"/>
      <c r="M424" s="7"/>
    </row>
    <row r="425" spans="7:13" ht="15.75" customHeight="1" x14ac:dyDescent="0.45">
      <c r="G425" s="7"/>
      <c r="M425" s="7"/>
    </row>
    <row r="426" spans="7:13" ht="15.75" customHeight="1" x14ac:dyDescent="0.45">
      <c r="G426" s="7"/>
      <c r="M426" s="7"/>
    </row>
    <row r="427" spans="7:13" ht="15.75" customHeight="1" x14ac:dyDescent="0.45">
      <c r="G427" s="7"/>
      <c r="M427" s="7"/>
    </row>
    <row r="428" spans="7:13" ht="15.75" customHeight="1" x14ac:dyDescent="0.45">
      <c r="G428" s="7"/>
      <c r="M428" s="7"/>
    </row>
    <row r="429" spans="7:13" ht="15.75" customHeight="1" x14ac:dyDescent="0.45">
      <c r="G429" s="7"/>
      <c r="M429" s="7"/>
    </row>
    <row r="430" spans="7:13" ht="15.75" customHeight="1" x14ac:dyDescent="0.45">
      <c r="G430" s="7"/>
      <c r="M430" s="7"/>
    </row>
    <row r="431" spans="7:13" ht="15.75" customHeight="1" x14ac:dyDescent="0.45">
      <c r="G431" s="7"/>
      <c r="M431" s="7"/>
    </row>
    <row r="432" spans="7:13" ht="15.75" customHeight="1" x14ac:dyDescent="0.45">
      <c r="G432" s="7"/>
      <c r="M432" s="7"/>
    </row>
    <row r="433" spans="7:13" ht="15.75" customHeight="1" x14ac:dyDescent="0.45">
      <c r="G433" s="7"/>
      <c r="M433" s="7"/>
    </row>
    <row r="434" spans="7:13" ht="15.75" customHeight="1" x14ac:dyDescent="0.45">
      <c r="G434" s="7"/>
      <c r="M434" s="7"/>
    </row>
    <row r="435" spans="7:13" ht="15.75" customHeight="1" x14ac:dyDescent="0.45">
      <c r="G435" s="7"/>
      <c r="M435" s="7"/>
    </row>
    <row r="436" spans="7:13" ht="15.75" customHeight="1" x14ac:dyDescent="0.45">
      <c r="G436" s="7"/>
      <c r="M436" s="7"/>
    </row>
    <row r="437" spans="7:13" ht="15.75" customHeight="1" x14ac:dyDescent="0.45">
      <c r="G437" s="7"/>
      <c r="M437" s="7"/>
    </row>
    <row r="438" spans="7:13" ht="15.75" customHeight="1" x14ac:dyDescent="0.45">
      <c r="G438" s="7"/>
      <c r="M438" s="7"/>
    </row>
    <row r="439" spans="7:13" ht="15.75" customHeight="1" x14ac:dyDescent="0.45">
      <c r="G439" s="7"/>
      <c r="M439" s="7"/>
    </row>
    <row r="440" spans="7:13" ht="15.75" customHeight="1" x14ac:dyDescent="0.45">
      <c r="G440" s="7"/>
      <c r="M440" s="7"/>
    </row>
    <row r="441" spans="7:13" ht="15.75" customHeight="1" x14ac:dyDescent="0.45">
      <c r="G441" s="7"/>
      <c r="M441" s="7"/>
    </row>
    <row r="442" spans="7:13" ht="15.75" customHeight="1" x14ac:dyDescent="0.45">
      <c r="G442" s="7"/>
      <c r="M442" s="7"/>
    </row>
    <row r="443" spans="7:13" ht="15.75" customHeight="1" x14ac:dyDescent="0.45">
      <c r="G443" s="7"/>
      <c r="M443" s="7"/>
    </row>
    <row r="444" spans="7:13" ht="15.75" customHeight="1" x14ac:dyDescent="0.45">
      <c r="G444" s="7"/>
      <c r="M444" s="7"/>
    </row>
    <row r="445" spans="7:13" ht="15.75" customHeight="1" x14ac:dyDescent="0.45">
      <c r="G445" s="7"/>
      <c r="M445" s="7"/>
    </row>
    <row r="446" spans="7:13" ht="15.75" customHeight="1" x14ac:dyDescent="0.45">
      <c r="G446" s="7"/>
      <c r="M446" s="7"/>
    </row>
    <row r="447" spans="7:13" ht="15.75" customHeight="1" x14ac:dyDescent="0.45">
      <c r="G447" s="7"/>
      <c r="M447" s="7"/>
    </row>
    <row r="448" spans="7:13" ht="15.75" customHeight="1" x14ac:dyDescent="0.45">
      <c r="G448" s="7"/>
      <c r="M448" s="7"/>
    </row>
    <row r="449" spans="7:13" ht="15.75" customHeight="1" x14ac:dyDescent="0.45">
      <c r="G449" s="7"/>
      <c r="M449" s="7"/>
    </row>
    <row r="450" spans="7:13" ht="15.75" customHeight="1" x14ac:dyDescent="0.45">
      <c r="G450" s="7"/>
      <c r="M450" s="7"/>
    </row>
    <row r="451" spans="7:13" ht="15.75" customHeight="1" x14ac:dyDescent="0.45">
      <c r="G451" s="7"/>
      <c r="M451" s="7"/>
    </row>
    <row r="452" spans="7:13" ht="15.75" customHeight="1" x14ac:dyDescent="0.45">
      <c r="G452" s="7"/>
      <c r="M452" s="7"/>
    </row>
    <row r="453" spans="7:13" ht="15.75" customHeight="1" x14ac:dyDescent="0.45">
      <c r="G453" s="7"/>
      <c r="M453" s="7"/>
    </row>
    <row r="454" spans="7:13" ht="15.75" customHeight="1" x14ac:dyDescent="0.45">
      <c r="G454" s="7"/>
      <c r="M454" s="7"/>
    </row>
    <row r="455" spans="7:13" ht="15.75" customHeight="1" x14ac:dyDescent="0.45">
      <c r="G455" s="7"/>
      <c r="M455" s="7"/>
    </row>
    <row r="456" spans="7:13" ht="15.75" customHeight="1" x14ac:dyDescent="0.45">
      <c r="G456" s="7"/>
      <c r="M456" s="7"/>
    </row>
    <row r="457" spans="7:13" ht="15.75" customHeight="1" x14ac:dyDescent="0.45">
      <c r="G457" s="7"/>
      <c r="M457" s="7"/>
    </row>
    <row r="458" spans="7:13" ht="15.75" customHeight="1" x14ac:dyDescent="0.45">
      <c r="G458" s="7"/>
      <c r="M458" s="7"/>
    </row>
    <row r="459" spans="7:13" ht="15.75" customHeight="1" x14ac:dyDescent="0.45">
      <c r="G459" s="7"/>
      <c r="M459" s="7"/>
    </row>
    <row r="460" spans="7:13" ht="15.75" customHeight="1" x14ac:dyDescent="0.45">
      <c r="G460" s="7"/>
      <c r="M460" s="7"/>
    </row>
    <row r="461" spans="7:13" ht="15.75" customHeight="1" x14ac:dyDescent="0.45">
      <c r="G461" s="7"/>
      <c r="M461" s="7"/>
    </row>
    <row r="462" spans="7:13" ht="15.75" customHeight="1" x14ac:dyDescent="0.45">
      <c r="G462" s="7"/>
      <c r="M462" s="7"/>
    </row>
    <row r="463" spans="7:13" ht="15.75" customHeight="1" x14ac:dyDescent="0.45">
      <c r="G463" s="7"/>
      <c r="M463" s="7"/>
    </row>
    <row r="464" spans="7:13" ht="15.75" customHeight="1" x14ac:dyDescent="0.45">
      <c r="G464" s="7"/>
      <c r="M464" s="7"/>
    </row>
    <row r="465" spans="7:13" ht="15.75" customHeight="1" x14ac:dyDescent="0.45">
      <c r="G465" s="7"/>
      <c r="M465" s="7"/>
    </row>
    <row r="466" spans="7:13" ht="15.75" customHeight="1" x14ac:dyDescent="0.45">
      <c r="G466" s="7"/>
      <c r="M466" s="7"/>
    </row>
    <row r="467" spans="7:13" ht="15.75" customHeight="1" x14ac:dyDescent="0.45">
      <c r="G467" s="7"/>
      <c r="M467" s="7"/>
    </row>
    <row r="468" spans="7:13" ht="15.75" customHeight="1" x14ac:dyDescent="0.45">
      <c r="G468" s="7"/>
      <c r="M468" s="7"/>
    </row>
    <row r="469" spans="7:13" ht="15.75" customHeight="1" x14ac:dyDescent="0.45">
      <c r="G469" s="7"/>
      <c r="M469" s="7"/>
    </row>
    <row r="470" spans="7:13" ht="15.75" customHeight="1" x14ac:dyDescent="0.45">
      <c r="G470" s="7"/>
      <c r="M470" s="7"/>
    </row>
    <row r="471" spans="7:13" ht="15.75" customHeight="1" x14ac:dyDescent="0.45">
      <c r="G471" s="7"/>
      <c r="M471" s="7"/>
    </row>
    <row r="472" spans="7:13" ht="15.75" customHeight="1" x14ac:dyDescent="0.45">
      <c r="G472" s="7"/>
      <c r="M472" s="7"/>
    </row>
    <row r="473" spans="7:13" ht="15.75" customHeight="1" x14ac:dyDescent="0.45">
      <c r="G473" s="7"/>
      <c r="M473" s="7"/>
    </row>
    <row r="474" spans="7:13" ht="15.75" customHeight="1" x14ac:dyDescent="0.45">
      <c r="G474" s="7"/>
      <c r="M474" s="7"/>
    </row>
    <row r="475" spans="7:13" ht="15.75" customHeight="1" x14ac:dyDescent="0.45">
      <c r="G475" s="7"/>
      <c r="M475" s="7"/>
    </row>
    <row r="476" spans="7:13" ht="15.75" customHeight="1" x14ac:dyDescent="0.45">
      <c r="G476" s="7"/>
      <c r="M476" s="7"/>
    </row>
    <row r="477" spans="7:13" ht="15.75" customHeight="1" x14ac:dyDescent="0.45">
      <c r="G477" s="7"/>
      <c r="M477" s="7"/>
    </row>
    <row r="478" spans="7:13" ht="15.75" customHeight="1" x14ac:dyDescent="0.45">
      <c r="G478" s="7"/>
      <c r="M478" s="7"/>
    </row>
    <row r="479" spans="7:13" ht="15.75" customHeight="1" x14ac:dyDescent="0.45">
      <c r="G479" s="7"/>
      <c r="M479" s="7"/>
    </row>
    <row r="480" spans="7:13" ht="15.75" customHeight="1" x14ac:dyDescent="0.45">
      <c r="G480" s="7"/>
      <c r="M480" s="7"/>
    </row>
    <row r="481" spans="7:13" ht="15.75" customHeight="1" x14ac:dyDescent="0.45">
      <c r="G481" s="7"/>
      <c r="M481" s="7"/>
    </row>
    <row r="482" spans="7:13" ht="15.75" customHeight="1" x14ac:dyDescent="0.45">
      <c r="G482" s="7"/>
      <c r="M482" s="7"/>
    </row>
    <row r="483" spans="7:13" ht="15.75" customHeight="1" x14ac:dyDescent="0.45">
      <c r="G483" s="7"/>
      <c r="M483" s="7"/>
    </row>
    <row r="484" spans="7:13" ht="15.75" customHeight="1" x14ac:dyDescent="0.45">
      <c r="G484" s="7"/>
      <c r="M484" s="7"/>
    </row>
    <row r="485" spans="7:13" ht="15.75" customHeight="1" x14ac:dyDescent="0.45">
      <c r="G485" s="7"/>
      <c r="M485" s="7"/>
    </row>
    <row r="486" spans="7:13" ht="15.75" customHeight="1" x14ac:dyDescent="0.45">
      <c r="G486" s="7"/>
      <c r="M486" s="7"/>
    </row>
    <row r="487" spans="7:13" ht="15.75" customHeight="1" x14ac:dyDescent="0.45">
      <c r="G487" s="7"/>
      <c r="M487" s="7"/>
    </row>
    <row r="488" spans="7:13" ht="15.75" customHeight="1" x14ac:dyDescent="0.45">
      <c r="G488" s="7"/>
      <c r="M488" s="7"/>
    </row>
    <row r="489" spans="7:13" ht="15.75" customHeight="1" x14ac:dyDescent="0.45">
      <c r="G489" s="7"/>
      <c r="M489" s="7"/>
    </row>
    <row r="490" spans="7:13" ht="15.75" customHeight="1" x14ac:dyDescent="0.45">
      <c r="G490" s="7"/>
      <c r="M490" s="7"/>
    </row>
    <row r="491" spans="7:13" ht="15.75" customHeight="1" x14ac:dyDescent="0.45">
      <c r="G491" s="7"/>
      <c r="M491" s="7"/>
    </row>
    <row r="492" spans="7:13" ht="15.75" customHeight="1" x14ac:dyDescent="0.45">
      <c r="G492" s="7"/>
      <c r="M492" s="7"/>
    </row>
    <row r="493" spans="7:13" ht="15.75" customHeight="1" x14ac:dyDescent="0.45">
      <c r="G493" s="7"/>
      <c r="M493" s="7"/>
    </row>
    <row r="494" spans="7:13" ht="15.75" customHeight="1" x14ac:dyDescent="0.45">
      <c r="G494" s="7"/>
      <c r="M494" s="7"/>
    </row>
    <row r="495" spans="7:13" ht="15.75" customHeight="1" x14ac:dyDescent="0.45">
      <c r="G495" s="7"/>
      <c r="M495" s="7"/>
    </row>
    <row r="496" spans="7:13" ht="15.75" customHeight="1" x14ac:dyDescent="0.45">
      <c r="G496" s="7"/>
      <c r="M496" s="7"/>
    </row>
    <row r="497" spans="7:13" ht="15.75" customHeight="1" x14ac:dyDescent="0.45">
      <c r="G497" s="7"/>
      <c r="M497" s="7"/>
    </row>
    <row r="498" spans="7:13" ht="15.75" customHeight="1" x14ac:dyDescent="0.45">
      <c r="G498" s="7"/>
      <c r="M498" s="7"/>
    </row>
    <row r="499" spans="7:13" ht="15.75" customHeight="1" x14ac:dyDescent="0.45">
      <c r="G499" s="7"/>
      <c r="M499" s="7"/>
    </row>
    <row r="500" spans="7:13" ht="15.75" customHeight="1" x14ac:dyDescent="0.45">
      <c r="G500" s="7"/>
      <c r="M500" s="7"/>
    </row>
    <row r="501" spans="7:13" ht="15.75" customHeight="1" x14ac:dyDescent="0.45">
      <c r="G501" s="7"/>
      <c r="M501" s="7"/>
    </row>
    <row r="502" spans="7:13" ht="15.75" customHeight="1" x14ac:dyDescent="0.45">
      <c r="G502" s="7"/>
      <c r="M502" s="7"/>
    </row>
    <row r="503" spans="7:13" ht="15.75" customHeight="1" x14ac:dyDescent="0.45">
      <c r="G503" s="7"/>
      <c r="M503" s="7"/>
    </row>
    <row r="504" spans="7:13" ht="15.75" customHeight="1" x14ac:dyDescent="0.45">
      <c r="G504" s="7"/>
      <c r="M504" s="7"/>
    </row>
    <row r="505" spans="7:13" ht="15.75" customHeight="1" x14ac:dyDescent="0.45">
      <c r="G505" s="7"/>
      <c r="M505" s="7"/>
    </row>
    <row r="506" spans="7:13" ht="15.75" customHeight="1" x14ac:dyDescent="0.45">
      <c r="G506" s="7"/>
      <c r="M506" s="7"/>
    </row>
    <row r="507" spans="7:13" ht="15.75" customHeight="1" x14ac:dyDescent="0.45">
      <c r="G507" s="7"/>
      <c r="M507" s="7"/>
    </row>
    <row r="508" spans="7:13" ht="15.75" customHeight="1" x14ac:dyDescent="0.45">
      <c r="G508" s="7"/>
      <c r="M508" s="7"/>
    </row>
    <row r="509" spans="7:13" ht="15.75" customHeight="1" x14ac:dyDescent="0.45">
      <c r="G509" s="7"/>
      <c r="M509" s="7"/>
    </row>
    <row r="510" spans="7:13" ht="15.75" customHeight="1" x14ac:dyDescent="0.45">
      <c r="G510" s="7"/>
      <c r="M510" s="7"/>
    </row>
    <row r="511" spans="7:13" ht="15.75" customHeight="1" x14ac:dyDescent="0.45">
      <c r="G511" s="7"/>
      <c r="M511" s="7"/>
    </row>
    <row r="512" spans="7:13" ht="15.75" customHeight="1" x14ac:dyDescent="0.45">
      <c r="G512" s="7"/>
      <c r="M512" s="7"/>
    </row>
    <row r="513" spans="7:13" ht="15.75" customHeight="1" x14ac:dyDescent="0.45">
      <c r="G513" s="7"/>
      <c r="M513" s="7"/>
    </row>
    <row r="514" spans="7:13" ht="15.75" customHeight="1" x14ac:dyDescent="0.45">
      <c r="G514" s="7"/>
      <c r="M514" s="7"/>
    </row>
    <row r="515" spans="7:13" ht="15.75" customHeight="1" x14ac:dyDescent="0.45">
      <c r="G515" s="7"/>
      <c r="M515" s="7"/>
    </row>
    <row r="516" spans="7:13" ht="15.75" customHeight="1" x14ac:dyDescent="0.45">
      <c r="G516" s="7"/>
      <c r="M516" s="7"/>
    </row>
    <row r="517" spans="7:13" ht="15.75" customHeight="1" x14ac:dyDescent="0.45">
      <c r="G517" s="7"/>
      <c r="M517" s="7"/>
    </row>
    <row r="518" spans="7:13" ht="15.75" customHeight="1" x14ac:dyDescent="0.45">
      <c r="G518" s="7"/>
      <c r="M518" s="7"/>
    </row>
    <row r="519" spans="7:13" ht="15.75" customHeight="1" x14ac:dyDescent="0.45">
      <c r="G519" s="7"/>
      <c r="M519" s="7"/>
    </row>
    <row r="520" spans="7:13" ht="15.75" customHeight="1" x14ac:dyDescent="0.45">
      <c r="G520" s="7"/>
      <c r="M520" s="7"/>
    </row>
    <row r="521" spans="7:13" ht="15.75" customHeight="1" x14ac:dyDescent="0.45">
      <c r="G521" s="7"/>
      <c r="M521" s="7"/>
    </row>
    <row r="522" spans="7:13" ht="15.75" customHeight="1" x14ac:dyDescent="0.45">
      <c r="G522" s="7"/>
      <c r="M522" s="7"/>
    </row>
    <row r="523" spans="7:13" ht="15.75" customHeight="1" x14ac:dyDescent="0.45">
      <c r="G523" s="7"/>
      <c r="M523" s="7"/>
    </row>
    <row r="524" spans="7:13" ht="15.75" customHeight="1" x14ac:dyDescent="0.45">
      <c r="G524" s="7"/>
      <c r="M524" s="7"/>
    </row>
    <row r="525" spans="7:13" ht="15.75" customHeight="1" x14ac:dyDescent="0.45">
      <c r="G525" s="7"/>
      <c r="M525" s="7"/>
    </row>
    <row r="526" spans="7:13" ht="15.75" customHeight="1" x14ac:dyDescent="0.45">
      <c r="G526" s="7"/>
      <c r="M526" s="7"/>
    </row>
    <row r="527" spans="7:13" ht="15.75" customHeight="1" x14ac:dyDescent="0.45">
      <c r="G527" s="7"/>
      <c r="M527" s="7"/>
    </row>
    <row r="528" spans="7:13" ht="15.75" customHeight="1" x14ac:dyDescent="0.45">
      <c r="G528" s="7"/>
      <c r="M528" s="7"/>
    </row>
    <row r="529" spans="7:13" ht="15.75" customHeight="1" x14ac:dyDescent="0.45">
      <c r="G529" s="7"/>
      <c r="M529" s="7"/>
    </row>
    <row r="530" spans="7:13" ht="15.75" customHeight="1" x14ac:dyDescent="0.45">
      <c r="G530" s="7"/>
      <c r="M530" s="7"/>
    </row>
    <row r="531" spans="7:13" ht="15.75" customHeight="1" x14ac:dyDescent="0.45">
      <c r="G531" s="7"/>
      <c r="M531" s="7"/>
    </row>
    <row r="532" spans="7:13" ht="15.75" customHeight="1" x14ac:dyDescent="0.45">
      <c r="G532" s="7"/>
      <c r="M532" s="7"/>
    </row>
    <row r="533" spans="7:13" ht="15.75" customHeight="1" x14ac:dyDescent="0.45">
      <c r="G533" s="7"/>
      <c r="M533" s="7"/>
    </row>
    <row r="534" spans="7:13" ht="15.75" customHeight="1" x14ac:dyDescent="0.45">
      <c r="G534" s="7"/>
      <c r="M534" s="7"/>
    </row>
    <row r="535" spans="7:13" ht="15.75" customHeight="1" x14ac:dyDescent="0.45">
      <c r="G535" s="7"/>
      <c r="M535" s="7"/>
    </row>
    <row r="536" spans="7:13" ht="15.75" customHeight="1" x14ac:dyDescent="0.45">
      <c r="G536" s="7"/>
      <c r="M536" s="7"/>
    </row>
    <row r="537" spans="7:13" ht="15.75" customHeight="1" x14ac:dyDescent="0.45">
      <c r="G537" s="7"/>
      <c r="M537" s="7"/>
    </row>
    <row r="538" spans="7:13" ht="15.75" customHeight="1" x14ac:dyDescent="0.45">
      <c r="G538" s="7"/>
      <c r="M538" s="7"/>
    </row>
    <row r="539" spans="7:13" ht="15.75" customHeight="1" x14ac:dyDescent="0.45">
      <c r="G539" s="7"/>
      <c r="M539" s="7"/>
    </row>
    <row r="540" spans="7:13" ht="15.75" customHeight="1" x14ac:dyDescent="0.45">
      <c r="G540" s="7"/>
      <c r="M540" s="7"/>
    </row>
    <row r="541" spans="7:13" ht="15.75" customHeight="1" x14ac:dyDescent="0.45">
      <c r="G541" s="7"/>
      <c r="M541" s="7"/>
    </row>
    <row r="542" spans="7:13" ht="15.75" customHeight="1" x14ac:dyDescent="0.45">
      <c r="G542" s="7"/>
      <c r="M542" s="7"/>
    </row>
    <row r="543" spans="7:13" ht="15.75" customHeight="1" x14ac:dyDescent="0.45">
      <c r="G543" s="7"/>
      <c r="M543" s="7"/>
    </row>
    <row r="544" spans="7:13" ht="15.75" customHeight="1" x14ac:dyDescent="0.45">
      <c r="G544" s="7"/>
      <c r="M544" s="7"/>
    </row>
    <row r="545" spans="7:13" ht="15.75" customHeight="1" x14ac:dyDescent="0.45">
      <c r="G545" s="7"/>
      <c r="M545" s="7"/>
    </row>
    <row r="546" spans="7:13" ht="15.75" customHeight="1" x14ac:dyDescent="0.45">
      <c r="G546" s="7"/>
      <c r="M546" s="7"/>
    </row>
    <row r="547" spans="7:13" ht="15.75" customHeight="1" x14ac:dyDescent="0.45">
      <c r="G547" s="7"/>
      <c r="M547" s="7"/>
    </row>
    <row r="548" spans="7:13" ht="15.75" customHeight="1" x14ac:dyDescent="0.45">
      <c r="G548" s="7"/>
      <c r="M548" s="7"/>
    </row>
    <row r="549" spans="7:13" ht="15.75" customHeight="1" x14ac:dyDescent="0.45">
      <c r="G549" s="7"/>
      <c r="M549" s="7"/>
    </row>
    <row r="550" spans="7:13" ht="15.75" customHeight="1" x14ac:dyDescent="0.45">
      <c r="G550" s="7"/>
      <c r="M550" s="7"/>
    </row>
    <row r="551" spans="7:13" ht="15.75" customHeight="1" x14ac:dyDescent="0.45">
      <c r="G551" s="7"/>
      <c r="M551" s="7"/>
    </row>
    <row r="552" spans="7:13" ht="15.75" customHeight="1" x14ac:dyDescent="0.45">
      <c r="G552" s="7"/>
      <c r="M552" s="7"/>
    </row>
    <row r="553" spans="7:13" ht="15.75" customHeight="1" x14ac:dyDescent="0.45">
      <c r="G553" s="7"/>
      <c r="M553" s="7"/>
    </row>
    <row r="554" spans="7:13" ht="15.75" customHeight="1" x14ac:dyDescent="0.45">
      <c r="G554" s="7"/>
      <c r="M554" s="7"/>
    </row>
    <row r="555" spans="7:13" ht="15.75" customHeight="1" x14ac:dyDescent="0.45">
      <c r="G555" s="7"/>
      <c r="M555" s="7"/>
    </row>
    <row r="556" spans="7:13" ht="15.75" customHeight="1" x14ac:dyDescent="0.45">
      <c r="G556" s="7"/>
      <c r="M556" s="7"/>
    </row>
    <row r="557" spans="7:13" ht="15.75" customHeight="1" x14ac:dyDescent="0.45">
      <c r="G557" s="7"/>
      <c r="M557" s="7"/>
    </row>
    <row r="558" spans="7:13" ht="15.75" customHeight="1" x14ac:dyDescent="0.45">
      <c r="G558" s="7"/>
      <c r="M558" s="7"/>
    </row>
    <row r="559" spans="7:13" ht="15.75" customHeight="1" x14ac:dyDescent="0.45">
      <c r="G559" s="7"/>
      <c r="M559" s="7"/>
    </row>
    <row r="560" spans="7:13" ht="15.75" customHeight="1" x14ac:dyDescent="0.45">
      <c r="G560" s="7"/>
      <c r="M560" s="7"/>
    </row>
    <row r="561" spans="7:13" ht="15.75" customHeight="1" x14ac:dyDescent="0.45">
      <c r="G561" s="7"/>
      <c r="M561" s="7"/>
    </row>
    <row r="562" spans="7:13" ht="15.75" customHeight="1" x14ac:dyDescent="0.45">
      <c r="G562" s="7"/>
      <c r="M562" s="7"/>
    </row>
    <row r="563" spans="7:13" ht="15.75" customHeight="1" x14ac:dyDescent="0.45">
      <c r="G563" s="7"/>
      <c r="M563" s="7"/>
    </row>
    <row r="564" spans="7:13" ht="15.75" customHeight="1" x14ac:dyDescent="0.45">
      <c r="G564" s="7"/>
      <c r="M564" s="7"/>
    </row>
    <row r="565" spans="7:13" ht="15.75" customHeight="1" x14ac:dyDescent="0.45">
      <c r="G565" s="7"/>
      <c r="M565" s="7"/>
    </row>
    <row r="566" spans="7:13" ht="15.75" customHeight="1" x14ac:dyDescent="0.45">
      <c r="G566" s="7"/>
      <c r="M566" s="7"/>
    </row>
    <row r="567" spans="7:13" ht="15.75" customHeight="1" x14ac:dyDescent="0.45">
      <c r="G567" s="7"/>
      <c r="M567" s="7"/>
    </row>
    <row r="568" spans="7:13" ht="15.75" customHeight="1" x14ac:dyDescent="0.45">
      <c r="G568" s="7"/>
      <c r="M568" s="7"/>
    </row>
    <row r="569" spans="7:13" ht="15.75" customHeight="1" x14ac:dyDescent="0.45">
      <c r="G569" s="7"/>
      <c r="M569" s="7"/>
    </row>
    <row r="570" spans="7:13" ht="15.75" customHeight="1" x14ac:dyDescent="0.45">
      <c r="G570" s="7"/>
      <c r="M570" s="7"/>
    </row>
    <row r="571" spans="7:13" ht="15.75" customHeight="1" x14ac:dyDescent="0.45">
      <c r="G571" s="7"/>
      <c r="M571" s="7"/>
    </row>
    <row r="572" spans="7:13" ht="15.75" customHeight="1" x14ac:dyDescent="0.45">
      <c r="G572" s="7"/>
      <c r="M572" s="7"/>
    </row>
    <row r="573" spans="7:13" ht="15.75" customHeight="1" x14ac:dyDescent="0.45">
      <c r="G573" s="7"/>
      <c r="M573" s="7"/>
    </row>
    <row r="574" spans="7:13" ht="15.75" customHeight="1" x14ac:dyDescent="0.45">
      <c r="G574" s="7"/>
      <c r="M574" s="7"/>
    </row>
    <row r="575" spans="7:13" ht="15.75" customHeight="1" x14ac:dyDescent="0.45">
      <c r="G575" s="7"/>
      <c r="M575" s="7"/>
    </row>
    <row r="576" spans="7:13" ht="15.75" customHeight="1" x14ac:dyDescent="0.45">
      <c r="G576" s="7"/>
      <c r="M576" s="7"/>
    </row>
    <row r="577" spans="7:13" ht="15.75" customHeight="1" x14ac:dyDescent="0.45">
      <c r="G577" s="7"/>
      <c r="M577" s="7"/>
    </row>
    <row r="578" spans="7:13" ht="15.75" customHeight="1" x14ac:dyDescent="0.45">
      <c r="G578" s="7"/>
      <c r="M578" s="7"/>
    </row>
    <row r="579" spans="7:13" ht="15.75" customHeight="1" x14ac:dyDescent="0.45">
      <c r="G579" s="7"/>
      <c r="M579" s="7"/>
    </row>
    <row r="580" spans="7:13" ht="15.75" customHeight="1" x14ac:dyDescent="0.45">
      <c r="G580" s="7"/>
      <c r="M580" s="7"/>
    </row>
    <row r="581" spans="7:13" ht="15.75" customHeight="1" x14ac:dyDescent="0.45">
      <c r="G581" s="7"/>
      <c r="M581" s="7"/>
    </row>
    <row r="582" spans="7:13" ht="15.75" customHeight="1" x14ac:dyDescent="0.45">
      <c r="G582" s="7"/>
      <c r="M582" s="7"/>
    </row>
    <row r="583" spans="7:13" ht="15.75" customHeight="1" x14ac:dyDescent="0.45">
      <c r="G583" s="7"/>
      <c r="M583" s="7"/>
    </row>
    <row r="584" spans="7:13" ht="15.75" customHeight="1" x14ac:dyDescent="0.45">
      <c r="G584" s="7"/>
      <c r="M584" s="7"/>
    </row>
    <row r="585" spans="7:13" ht="15.75" customHeight="1" x14ac:dyDescent="0.45">
      <c r="G585" s="7"/>
      <c r="M585" s="7"/>
    </row>
    <row r="586" spans="7:13" ht="15.75" customHeight="1" x14ac:dyDescent="0.45">
      <c r="G586" s="7"/>
      <c r="M586" s="7"/>
    </row>
    <row r="587" spans="7:13" ht="15.75" customHeight="1" x14ac:dyDescent="0.45">
      <c r="G587" s="7"/>
      <c r="M587" s="7"/>
    </row>
    <row r="588" spans="7:13" ht="15.75" customHeight="1" x14ac:dyDescent="0.45">
      <c r="G588" s="7"/>
      <c r="M588" s="7"/>
    </row>
    <row r="589" spans="7:13" ht="15.75" customHeight="1" x14ac:dyDescent="0.45">
      <c r="G589" s="7"/>
      <c r="M589" s="7"/>
    </row>
    <row r="590" spans="7:13" ht="15.75" customHeight="1" x14ac:dyDescent="0.45">
      <c r="G590" s="7"/>
      <c r="M590" s="7"/>
    </row>
    <row r="591" spans="7:13" ht="15.75" customHeight="1" x14ac:dyDescent="0.45">
      <c r="G591" s="7"/>
      <c r="M591" s="7"/>
    </row>
    <row r="592" spans="7:13" ht="15.75" customHeight="1" x14ac:dyDescent="0.45">
      <c r="G592" s="7"/>
      <c r="M592" s="7"/>
    </row>
    <row r="593" spans="7:13" ht="15.75" customHeight="1" x14ac:dyDescent="0.45">
      <c r="G593" s="7"/>
      <c r="M593" s="7"/>
    </row>
    <row r="594" spans="7:13" ht="15.75" customHeight="1" x14ac:dyDescent="0.45">
      <c r="G594" s="7"/>
      <c r="M594" s="7"/>
    </row>
    <row r="595" spans="7:13" ht="15.75" customHeight="1" x14ac:dyDescent="0.45">
      <c r="G595" s="7"/>
      <c r="M595" s="7"/>
    </row>
    <row r="596" spans="7:13" ht="15.75" customHeight="1" x14ac:dyDescent="0.45">
      <c r="G596" s="7"/>
      <c r="M596" s="7"/>
    </row>
    <row r="597" spans="7:13" ht="15.75" customHeight="1" x14ac:dyDescent="0.45">
      <c r="G597" s="7"/>
      <c r="M597" s="7"/>
    </row>
    <row r="598" spans="7:13" ht="15.75" customHeight="1" x14ac:dyDescent="0.45">
      <c r="G598" s="7"/>
      <c r="M598" s="7"/>
    </row>
    <row r="599" spans="7:13" ht="15.75" customHeight="1" x14ac:dyDescent="0.45">
      <c r="G599" s="7"/>
      <c r="M599" s="7"/>
    </row>
    <row r="600" spans="7:13" ht="15.75" customHeight="1" x14ac:dyDescent="0.45">
      <c r="G600" s="7"/>
      <c r="M600" s="7"/>
    </row>
    <row r="601" spans="7:13" ht="15.75" customHeight="1" x14ac:dyDescent="0.45">
      <c r="G601" s="7"/>
      <c r="M601" s="7"/>
    </row>
    <row r="602" spans="7:13" ht="15.75" customHeight="1" x14ac:dyDescent="0.45">
      <c r="G602" s="7"/>
      <c r="M602" s="7"/>
    </row>
    <row r="603" spans="7:13" ht="15.75" customHeight="1" x14ac:dyDescent="0.45">
      <c r="G603" s="7"/>
      <c r="M603" s="7"/>
    </row>
    <row r="604" spans="7:13" ht="15.75" customHeight="1" x14ac:dyDescent="0.45">
      <c r="G604" s="7"/>
      <c r="M604" s="7"/>
    </row>
    <row r="605" spans="7:13" ht="15.75" customHeight="1" x14ac:dyDescent="0.45">
      <c r="G605" s="7"/>
      <c r="M605" s="7"/>
    </row>
    <row r="606" spans="7:13" ht="15.75" customHeight="1" x14ac:dyDescent="0.45">
      <c r="G606" s="7"/>
      <c r="M606" s="7"/>
    </row>
    <row r="607" spans="7:13" ht="15.75" customHeight="1" x14ac:dyDescent="0.45">
      <c r="G607" s="7"/>
      <c r="M607" s="7"/>
    </row>
    <row r="608" spans="7:13" ht="15.75" customHeight="1" x14ac:dyDescent="0.45">
      <c r="G608" s="7"/>
      <c r="M608" s="7"/>
    </row>
    <row r="609" spans="7:13" ht="15.75" customHeight="1" x14ac:dyDescent="0.45">
      <c r="G609" s="7"/>
      <c r="M609" s="7"/>
    </row>
    <row r="610" spans="7:13" ht="15.75" customHeight="1" x14ac:dyDescent="0.45">
      <c r="G610" s="7"/>
      <c r="M610" s="7"/>
    </row>
    <row r="611" spans="7:13" ht="15.75" customHeight="1" x14ac:dyDescent="0.45">
      <c r="G611" s="7"/>
      <c r="M611" s="7"/>
    </row>
    <row r="612" spans="7:13" ht="15.75" customHeight="1" x14ac:dyDescent="0.45">
      <c r="G612" s="7"/>
      <c r="M612" s="7"/>
    </row>
    <row r="613" spans="7:13" ht="15.75" customHeight="1" x14ac:dyDescent="0.45">
      <c r="G613" s="7"/>
      <c r="M613" s="7"/>
    </row>
    <row r="614" spans="7:13" ht="15.75" customHeight="1" x14ac:dyDescent="0.45">
      <c r="G614" s="7"/>
      <c r="M614" s="7"/>
    </row>
    <row r="615" spans="7:13" ht="15.75" customHeight="1" x14ac:dyDescent="0.45">
      <c r="G615" s="7"/>
      <c r="M615" s="7"/>
    </row>
    <row r="616" spans="7:13" ht="15.75" customHeight="1" x14ac:dyDescent="0.45">
      <c r="G616" s="7"/>
      <c r="M616" s="7"/>
    </row>
    <row r="617" spans="7:13" ht="15.75" customHeight="1" x14ac:dyDescent="0.45">
      <c r="G617" s="7"/>
      <c r="M617" s="7"/>
    </row>
    <row r="618" spans="7:13" ht="15.75" customHeight="1" x14ac:dyDescent="0.45">
      <c r="G618" s="7"/>
      <c r="M618" s="7"/>
    </row>
    <row r="619" spans="7:13" ht="15.75" customHeight="1" x14ac:dyDescent="0.45">
      <c r="G619" s="7"/>
      <c r="M619" s="7"/>
    </row>
    <row r="620" spans="7:13" ht="15.75" customHeight="1" x14ac:dyDescent="0.45">
      <c r="G620" s="7"/>
      <c r="M620" s="7"/>
    </row>
    <row r="621" spans="7:13" ht="15.75" customHeight="1" x14ac:dyDescent="0.45">
      <c r="G621" s="7"/>
      <c r="M621" s="7"/>
    </row>
    <row r="622" spans="7:13" ht="15.75" customHeight="1" x14ac:dyDescent="0.45">
      <c r="G622" s="7"/>
      <c r="M622" s="7"/>
    </row>
    <row r="623" spans="7:13" ht="15.75" customHeight="1" x14ac:dyDescent="0.45">
      <c r="G623" s="7"/>
      <c r="M623" s="7"/>
    </row>
    <row r="624" spans="7:13" ht="15.75" customHeight="1" x14ac:dyDescent="0.45">
      <c r="G624" s="7"/>
      <c r="M624" s="7"/>
    </row>
    <row r="625" spans="7:13" ht="15.75" customHeight="1" x14ac:dyDescent="0.45">
      <c r="G625" s="7"/>
      <c r="M625" s="7"/>
    </row>
    <row r="626" spans="7:13" ht="15.75" customHeight="1" x14ac:dyDescent="0.45">
      <c r="G626" s="7"/>
      <c r="M626" s="7"/>
    </row>
    <row r="627" spans="7:13" ht="15.75" customHeight="1" x14ac:dyDescent="0.45">
      <c r="G627" s="7"/>
      <c r="M627" s="7"/>
    </row>
    <row r="628" spans="7:13" ht="15.75" customHeight="1" x14ac:dyDescent="0.45">
      <c r="G628" s="7"/>
      <c r="M628" s="7"/>
    </row>
    <row r="629" spans="7:13" ht="15.75" customHeight="1" x14ac:dyDescent="0.45">
      <c r="G629" s="7"/>
      <c r="M629" s="7"/>
    </row>
    <row r="630" spans="7:13" ht="15.75" customHeight="1" x14ac:dyDescent="0.45">
      <c r="G630" s="7"/>
      <c r="M630" s="7"/>
    </row>
    <row r="631" spans="7:13" ht="15.75" customHeight="1" x14ac:dyDescent="0.45">
      <c r="G631" s="7"/>
      <c r="M631" s="7"/>
    </row>
    <row r="632" spans="7:13" ht="15.75" customHeight="1" x14ac:dyDescent="0.45">
      <c r="G632" s="7"/>
      <c r="M632" s="7"/>
    </row>
    <row r="633" spans="7:13" ht="15.75" customHeight="1" x14ac:dyDescent="0.45">
      <c r="G633" s="7"/>
      <c r="M633" s="7"/>
    </row>
    <row r="634" spans="7:13" ht="15.75" customHeight="1" x14ac:dyDescent="0.45">
      <c r="G634" s="7"/>
      <c r="M634" s="7"/>
    </row>
    <row r="635" spans="7:13" ht="15.75" customHeight="1" x14ac:dyDescent="0.45">
      <c r="G635" s="7"/>
      <c r="M635" s="7"/>
    </row>
    <row r="636" spans="7:13" ht="15.75" customHeight="1" x14ac:dyDescent="0.45">
      <c r="G636" s="7"/>
      <c r="M636" s="7"/>
    </row>
    <row r="637" spans="7:13" ht="15.75" customHeight="1" x14ac:dyDescent="0.45">
      <c r="G637" s="7"/>
      <c r="M637" s="7"/>
    </row>
    <row r="638" spans="7:13" ht="15.75" customHeight="1" x14ac:dyDescent="0.45">
      <c r="G638" s="7"/>
      <c r="M638" s="7"/>
    </row>
    <row r="639" spans="7:13" ht="15.75" customHeight="1" x14ac:dyDescent="0.45">
      <c r="G639" s="7"/>
      <c r="M639" s="7"/>
    </row>
    <row r="640" spans="7:13" ht="15.75" customHeight="1" x14ac:dyDescent="0.45">
      <c r="G640" s="7"/>
      <c r="M640" s="7"/>
    </row>
    <row r="641" spans="7:13" ht="15.75" customHeight="1" x14ac:dyDescent="0.45">
      <c r="G641" s="7"/>
      <c r="M641" s="7"/>
    </row>
    <row r="642" spans="7:13" ht="15.75" customHeight="1" x14ac:dyDescent="0.45">
      <c r="G642" s="7"/>
      <c r="M642" s="7"/>
    </row>
    <row r="643" spans="7:13" ht="15.75" customHeight="1" x14ac:dyDescent="0.45">
      <c r="G643" s="7"/>
      <c r="M643" s="7"/>
    </row>
    <row r="644" spans="7:13" ht="15.75" customHeight="1" x14ac:dyDescent="0.45">
      <c r="G644" s="7"/>
      <c r="M644" s="7"/>
    </row>
    <row r="645" spans="7:13" ht="15.75" customHeight="1" x14ac:dyDescent="0.45">
      <c r="G645" s="7"/>
      <c r="M645" s="7"/>
    </row>
    <row r="646" spans="7:13" ht="15.75" customHeight="1" x14ac:dyDescent="0.45">
      <c r="G646" s="7"/>
      <c r="M646" s="7"/>
    </row>
    <row r="647" spans="7:13" ht="15.75" customHeight="1" x14ac:dyDescent="0.45">
      <c r="G647" s="7"/>
      <c r="M647" s="7"/>
    </row>
    <row r="648" spans="7:13" ht="15.75" customHeight="1" x14ac:dyDescent="0.45">
      <c r="G648" s="7"/>
      <c r="M648" s="7"/>
    </row>
    <row r="649" spans="7:13" ht="15.75" customHeight="1" x14ac:dyDescent="0.45">
      <c r="G649" s="7"/>
      <c r="M649" s="7"/>
    </row>
    <row r="650" spans="7:13" ht="15.75" customHeight="1" x14ac:dyDescent="0.45">
      <c r="G650" s="7"/>
      <c r="M650" s="7"/>
    </row>
    <row r="651" spans="7:13" ht="15.75" customHeight="1" x14ac:dyDescent="0.45">
      <c r="G651" s="7"/>
      <c r="M651" s="7"/>
    </row>
    <row r="652" spans="7:13" ht="15.75" customHeight="1" x14ac:dyDescent="0.45">
      <c r="G652" s="7"/>
      <c r="M652" s="7"/>
    </row>
    <row r="653" spans="7:13" ht="15.75" customHeight="1" x14ac:dyDescent="0.45">
      <c r="G653" s="7"/>
      <c r="M653" s="7"/>
    </row>
    <row r="654" spans="7:13" ht="15.75" customHeight="1" x14ac:dyDescent="0.45">
      <c r="G654" s="7"/>
      <c r="M654" s="7"/>
    </row>
    <row r="655" spans="7:13" ht="15.75" customHeight="1" x14ac:dyDescent="0.45">
      <c r="G655" s="7"/>
      <c r="M655" s="7"/>
    </row>
    <row r="656" spans="7:13" ht="15.75" customHeight="1" x14ac:dyDescent="0.45">
      <c r="G656" s="7"/>
      <c r="M656" s="7"/>
    </row>
    <row r="657" spans="7:13" ht="15.75" customHeight="1" x14ac:dyDescent="0.45">
      <c r="G657" s="7"/>
      <c r="M657" s="7"/>
    </row>
    <row r="658" spans="7:13" ht="15.75" customHeight="1" x14ac:dyDescent="0.45">
      <c r="G658" s="7"/>
      <c r="M658" s="7"/>
    </row>
    <row r="659" spans="7:13" ht="15.75" customHeight="1" x14ac:dyDescent="0.45">
      <c r="G659" s="7"/>
      <c r="M659" s="7"/>
    </row>
    <row r="660" spans="7:13" ht="15.75" customHeight="1" x14ac:dyDescent="0.45">
      <c r="G660" s="7"/>
      <c r="M660" s="7"/>
    </row>
    <row r="661" spans="7:13" ht="15.75" customHeight="1" x14ac:dyDescent="0.45">
      <c r="G661" s="7"/>
      <c r="M661" s="7"/>
    </row>
    <row r="662" spans="7:13" ht="15.75" customHeight="1" x14ac:dyDescent="0.45">
      <c r="G662" s="7"/>
      <c r="M662" s="7"/>
    </row>
    <row r="663" spans="7:13" ht="15.75" customHeight="1" x14ac:dyDescent="0.45">
      <c r="G663" s="7"/>
      <c r="M663" s="7"/>
    </row>
    <row r="664" spans="7:13" ht="15.75" customHeight="1" x14ac:dyDescent="0.45">
      <c r="G664" s="7"/>
      <c r="M664" s="7"/>
    </row>
    <row r="665" spans="7:13" ht="15.75" customHeight="1" x14ac:dyDescent="0.45">
      <c r="G665" s="7"/>
      <c r="M665" s="7"/>
    </row>
    <row r="666" spans="7:13" ht="15.75" customHeight="1" x14ac:dyDescent="0.45">
      <c r="G666" s="7"/>
      <c r="M666" s="7"/>
    </row>
    <row r="667" spans="7:13" ht="15.75" customHeight="1" x14ac:dyDescent="0.45">
      <c r="G667" s="7"/>
      <c r="M667" s="7"/>
    </row>
    <row r="668" spans="7:13" ht="15.75" customHeight="1" x14ac:dyDescent="0.45">
      <c r="G668" s="7"/>
      <c r="M668" s="7"/>
    </row>
    <row r="669" spans="7:13" ht="15.75" customHeight="1" x14ac:dyDescent="0.45">
      <c r="G669" s="7"/>
      <c r="M669" s="7"/>
    </row>
    <row r="670" spans="7:13" ht="15.75" customHeight="1" x14ac:dyDescent="0.45">
      <c r="G670" s="7"/>
      <c r="M670" s="7"/>
    </row>
    <row r="671" spans="7:13" ht="15.75" customHeight="1" x14ac:dyDescent="0.45">
      <c r="G671" s="7"/>
      <c r="M671" s="7"/>
    </row>
    <row r="672" spans="7:13" ht="15.75" customHeight="1" x14ac:dyDescent="0.45">
      <c r="G672" s="7"/>
      <c r="M672" s="7"/>
    </row>
    <row r="673" spans="7:13" ht="15.75" customHeight="1" x14ac:dyDescent="0.45">
      <c r="G673" s="7"/>
      <c r="M673" s="7"/>
    </row>
    <row r="674" spans="7:13" ht="15.75" customHeight="1" x14ac:dyDescent="0.45">
      <c r="G674" s="7"/>
      <c r="M674" s="7"/>
    </row>
    <row r="675" spans="7:13" ht="15.75" customHeight="1" x14ac:dyDescent="0.45">
      <c r="G675" s="7"/>
      <c r="M675" s="7"/>
    </row>
    <row r="676" spans="7:13" ht="15.75" customHeight="1" x14ac:dyDescent="0.45">
      <c r="G676" s="7"/>
      <c r="M676" s="7"/>
    </row>
    <row r="677" spans="7:13" ht="15.75" customHeight="1" x14ac:dyDescent="0.45">
      <c r="G677" s="7"/>
      <c r="M677" s="7"/>
    </row>
    <row r="678" spans="7:13" ht="15.75" customHeight="1" x14ac:dyDescent="0.45">
      <c r="G678" s="7"/>
      <c r="M678" s="7"/>
    </row>
    <row r="679" spans="7:13" ht="15.75" customHeight="1" x14ac:dyDescent="0.45">
      <c r="G679" s="7"/>
      <c r="M679" s="7"/>
    </row>
    <row r="680" spans="7:13" ht="15.75" customHeight="1" x14ac:dyDescent="0.45">
      <c r="G680" s="7"/>
      <c r="M680" s="7"/>
    </row>
    <row r="681" spans="7:13" ht="15.75" customHeight="1" x14ac:dyDescent="0.45">
      <c r="G681" s="7"/>
      <c r="M681" s="7"/>
    </row>
    <row r="682" spans="7:13" ht="15.75" customHeight="1" x14ac:dyDescent="0.45">
      <c r="G682" s="7"/>
      <c r="M682" s="7"/>
    </row>
    <row r="683" spans="7:13" ht="15.75" customHeight="1" x14ac:dyDescent="0.45">
      <c r="G683" s="7"/>
      <c r="M683" s="7"/>
    </row>
    <row r="684" spans="7:13" ht="15.75" customHeight="1" x14ac:dyDescent="0.45">
      <c r="G684" s="7"/>
      <c r="M684" s="7"/>
    </row>
    <row r="685" spans="7:13" ht="15.75" customHeight="1" x14ac:dyDescent="0.45">
      <c r="G685" s="7"/>
      <c r="M685" s="7"/>
    </row>
    <row r="686" spans="7:13" ht="15.75" customHeight="1" x14ac:dyDescent="0.45">
      <c r="G686" s="7"/>
      <c r="M686" s="7"/>
    </row>
    <row r="687" spans="7:13" ht="15.75" customHeight="1" x14ac:dyDescent="0.45">
      <c r="G687" s="7"/>
      <c r="M687" s="7"/>
    </row>
    <row r="688" spans="7:13" ht="15.75" customHeight="1" x14ac:dyDescent="0.45">
      <c r="G688" s="7"/>
      <c r="M688" s="7"/>
    </row>
    <row r="689" spans="7:13" ht="15.75" customHeight="1" x14ac:dyDescent="0.45">
      <c r="G689" s="7"/>
      <c r="M689" s="7"/>
    </row>
    <row r="690" spans="7:13" ht="15.75" customHeight="1" x14ac:dyDescent="0.45">
      <c r="G690" s="7"/>
      <c r="M690" s="7"/>
    </row>
    <row r="691" spans="7:13" ht="15.75" customHeight="1" x14ac:dyDescent="0.45">
      <c r="G691" s="7"/>
      <c r="M691" s="7"/>
    </row>
    <row r="692" spans="7:13" ht="15.75" customHeight="1" x14ac:dyDescent="0.45">
      <c r="G692" s="7"/>
      <c r="M692" s="7"/>
    </row>
    <row r="693" spans="7:13" ht="15.75" customHeight="1" x14ac:dyDescent="0.45">
      <c r="G693" s="7"/>
      <c r="M693" s="7"/>
    </row>
    <row r="694" spans="7:13" ht="15.75" customHeight="1" x14ac:dyDescent="0.45">
      <c r="G694" s="7"/>
      <c r="M694" s="7"/>
    </row>
    <row r="695" spans="7:13" ht="15.75" customHeight="1" x14ac:dyDescent="0.45">
      <c r="G695" s="7"/>
      <c r="M695" s="7"/>
    </row>
    <row r="696" spans="7:13" ht="15.75" customHeight="1" x14ac:dyDescent="0.45">
      <c r="G696" s="7"/>
      <c r="M696" s="7"/>
    </row>
    <row r="697" spans="7:13" ht="15.75" customHeight="1" x14ac:dyDescent="0.45">
      <c r="G697" s="7"/>
      <c r="M697" s="7"/>
    </row>
    <row r="698" spans="7:13" ht="15.75" customHeight="1" x14ac:dyDescent="0.45">
      <c r="G698" s="7"/>
      <c r="M698" s="7"/>
    </row>
    <row r="699" spans="7:13" ht="15.75" customHeight="1" x14ac:dyDescent="0.45">
      <c r="G699" s="7"/>
      <c r="M699" s="7"/>
    </row>
    <row r="700" spans="7:13" ht="15.75" customHeight="1" x14ac:dyDescent="0.45">
      <c r="G700" s="7"/>
      <c r="M700" s="7"/>
    </row>
    <row r="701" spans="7:13" ht="15.75" customHeight="1" x14ac:dyDescent="0.45">
      <c r="G701" s="7"/>
      <c r="M701" s="7"/>
    </row>
    <row r="702" spans="7:13" ht="15.75" customHeight="1" x14ac:dyDescent="0.45">
      <c r="G702" s="7"/>
      <c r="M702" s="7"/>
    </row>
    <row r="703" spans="7:13" ht="15.75" customHeight="1" x14ac:dyDescent="0.45">
      <c r="G703" s="7"/>
      <c r="M703" s="7"/>
    </row>
    <row r="704" spans="7:13" ht="15.75" customHeight="1" x14ac:dyDescent="0.45">
      <c r="G704" s="7"/>
      <c r="M704" s="7"/>
    </row>
    <row r="705" spans="7:13" ht="15.75" customHeight="1" x14ac:dyDescent="0.45">
      <c r="G705" s="7"/>
      <c r="M705" s="7"/>
    </row>
    <row r="706" spans="7:13" ht="15.75" customHeight="1" x14ac:dyDescent="0.45">
      <c r="G706" s="7"/>
      <c r="M706" s="7"/>
    </row>
    <row r="707" spans="7:13" ht="15.75" customHeight="1" x14ac:dyDescent="0.45">
      <c r="G707" s="7"/>
      <c r="M707" s="7"/>
    </row>
    <row r="708" spans="7:13" ht="15.75" customHeight="1" x14ac:dyDescent="0.45">
      <c r="G708" s="7"/>
      <c r="M708" s="7"/>
    </row>
    <row r="709" spans="7:13" ht="15.75" customHeight="1" x14ac:dyDescent="0.45">
      <c r="G709" s="7"/>
      <c r="M709" s="7"/>
    </row>
    <row r="710" spans="7:13" ht="15.75" customHeight="1" x14ac:dyDescent="0.45">
      <c r="G710" s="7"/>
      <c r="M710" s="7"/>
    </row>
    <row r="711" spans="7:13" ht="15.75" customHeight="1" x14ac:dyDescent="0.45">
      <c r="G711" s="7"/>
      <c r="M711" s="7"/>
    </row>
    <row r="712" spans="7:13" ht="15.75" customHeight="1" x14ac:dyDescent="0.45">
      <c r="G712" s="7"/>
      <c r="M712" s="7"/>
    </row>
    <row r="713" spans="7:13" ht="15.75" customHeight="1" x14ac:dyDescent="0.45">
      <c r="G713" s="7"/>
      <c r="M713" s="7"/>
    </row>
    <row r="714" spans="7:13" ht="15.75" customHeight="1" x14ac:dyDescent="0.45">
      <c r="G714" s="7"/>
      <c r="M714" s="7"/>
    </row>
    <row r="715" spans="7:13" ht="15.75" customHeight="1" x14ac:dyDescent="0.45">
      <c r="G715" s="7"/>
      <c r="M715" s="7"/>
    </row>
    <row r="716" spans="7:13" ht="15.75" customHeight="1" x14ac:dyDescent="0.45">
      <c r="G716" s="7"/>
      <c r="M716" s="7"/>
    </row>
    <row r="717" spans="7:13" ht="15.75" customHeight="1" x14ac:dyDescent="0.45">
      <c r="G717" s="7"/>
      <c r="M717" s="7"/>
    </row>
    <row r="718" spans="7:13" ht="15.75" customHeight="1" x14ac:dyDescent="0.45">
      <c r="G718" s="7"/>
      <c r="M718" s="7"/>
    </row>
    <row r="719" spans="7:13" ht="15.75" customHeight="1" x14ac:dyDescent="0.45">
      <c r="G719" s="7"/>
      <c r="M719" s="7"/>
    </row>
    <row r="720" spans="7:13" ht="15.75" customHeight="1" x14ac:dyDescent="0.45">
      <c r="G720" s="7"/>
      <c r="M720" s="7"/>
    </row>
    <row r="721" spans="7:13" ht="15.75" customHeight="1" x14ac:dyDescent="0.45">
      <c r="G721" s="7"/>
      <c r="M721" s="7"/>
    </row>
    <row r="722" spans="7:13" ht="15.75" customHeight="1" x14ac:dyDescent="0.45">
      <c r="G722" s="7"/>
      <c r="M722" s="7"/>
    </row>
    <row r="723" spans="7:13" ht="15.75" customHeight="1" x14ac:dyDescent="0.45">
      <c r="G723" s="7"/>
      <c r="M723" s="7"/>
    </row>
    <row r="724" spans="7:13" ht="15.75" customHeight="1" x14ac:dyDescent="0.45">
      <c r="G724" s="7"/>
      <c r="M724" s="7"/>
    </row>
    <row r="725" spans="7:13" ht="15.75" customHeight="1" x14ac:dyDescent="0.45">
      <c r="G725" s="7"/>
      <c r="M725" s="7"/>
    </row>
    <row r="726" spans="7:13" ht="15.75" customHeight="1" x14ac:dyDescent="0.45">
      <c r="G726" s="7"/>
      <c r="M726" s="7"/>
    </row>
    <row r="727" spans="7:13" ht="15.75" customHeight="1" x14ac:dyDescent="0.45">
      <c r="G727" s="7"/>
      <c r="M727" s="7"/>
    </row>
    <row r="728" spans="7:13" ht="15.75" customHeight="1" x14ac:dyDescent="0.45">
      <c r="G728" s="7"/>
      <c r="M728" s="7"/>
    </row>
    <row r="729" spans="7:13" ht="15.75" customHeight="1" x14ac:dyDescent="0.45">
      <c r="G729" s="7"/>
      <c r="M729" s="7"/>
    </row>
    <row r="730" spans="7:13" ht="15.75" customHeight="1" x14ac:dyDescent="0.45">
      <c r="G730" s="7"/>
      <c r="M730" s="7"/>
    </row>
    <row r="731" spans="7:13" ht="15.75" customHeight="1" x14ac:dyDescent="0.45">
      <c r="G731" s="7"/>
      <c r="M731" s="7"/>
    </row>
    <row r="732" spans="7:13" ht="15.75" customHeight="1" x14ac:dyDescent="0.45">
      <c r="G732" s="7"/>
      <c r="M732" s="7"/>
    </row>
    <row r="733" spans="7:13" ht="15.75" customHeight="1" x14ac:dyDescent="0.45">
      <c r="G733" s="7"/>
      <c r="M733" s="7"/>
    </row>
    <row r="734" spans="7:13" ht="15.75" customHeight="1" x14ac:dyDescent="0.45">
      <c r="G734" s="7"/>
      <c r="M734" s="7"/>
    </row>
    <row r="735" spans="7:13" ht="15.75" customHeight="1" x14ac:dyDescent="0.45">
      <c r="G735" s="7"/>
      <c r="M735" s="7"/>
    </row>
    <row r="736" spans="7:13" ht="15.75" customHeight="1" x14ac:dyDescent="0.45">
      <c r="G736" s="7"/>
      <c r="M736" s="7"/>
    </row>
    <row r="737" spans="7:13" ht="15.75" customHeight="1" x14ac:dyDescent="0.45">
      <c r="G737" s="7"/>
      <c r="M737" s="7"/>
    </row>
    <row r="738" spans="7:13" ht="15.75" customHeight="1" x14ac:dyDescent="0.45">
      <c r="G738" s="7"/>
      <c r="M738" s="7"/>
    </row>
    <row r="739" spans="7:13" ht="15.75" customHeight="1" x14ac:dyDescent="0.45">
      <c r="G739" s="7"/>
      <c r="M739" s="7"/>
    </row>
    <row r="740" spans="7:13" ht="15.75" customHeight="1" x14ac:dyDescent="0.45">
      <c r="G740" s="7"/>
      <c r="M740" s="7"/>
    </row>
    <row r="741" spans="7:13" ht="15.75" customHeight="1" x14ac:dyDescent="0.45">
      <c r="G741" s="7"/>
      <c r="M741" s="7"/>
    </row>
    <row r="742" spans="7:13" ht="15.75" customHeight="1" x14ac:dyDescent="0.45">
      <c r="G742" s="7"/>
      <c r="M742" s="7"/>
    </row>
    <row r="743" spans="7:13" ht="15.75" customHeight="1" x14ac:dyDescent="0.45">
      <c r="G743" s="7"/>
      <c r="M743" s="7"/>
    </row>
    <row r="744" spans="7:13" ht="15.75" customHeight="1" x14ac:dyDescent="0.45">
      <c r="G744" s="7"/>
      <c r="M744" s="7"/>
    </row>
    <row r="745" spans="7:13" ht="15.75" customHeight="1" x14ac:dyDescent="0.45">
      <c r="G745" s="7"/>
      <c r="M745" s="7"/>
    </row>
    <row r="746" spans="7:13" ht="15.75" customHeight="1" x14ac:dyDescent="0.45">
      <c r="G746" s="7"/>
      <c r="M746" s="7"/>
    </row>
    <row r="747" spans="7:13" ht="15.75" customHeight="1" x14ac:dyDescent="0.45">
      <c r="G747" s="7"/>
      <c r="M747" s="7"/>
    </row>
    <row r="748" spans="7:13" ht="15.75" customHeight="1" x14ac:dyDescent="0.45">
      <c r="G748" s="7"/>
      <c r="M748" s="7"/>
    </row>
    <row r="749" spans="7:13" ht="15.75" customHeight="1" x14ac:dyDescent="0.45">
      <c r="G749" s="7"/>
      <c r="M749" s="7"/>
    </row>
    <row r="750" spans="7:13" ht="15.75" customHeight="1" x14ac:dyDescent="0.45">
      <c r="G750" s="7"/>
      <c r="M750" s="7"/>
    </row>
    <row r="751" spans="7:13" ht="15.75" customHeight="1" x14ac:dyDescent="0.45">
      <c r="G751" s="7"/>
      <c r="M751" s="7"/>
    </row>
    <row r="752" spans="7:13" ht="15.75" customHeight="1" x14ac:dyDescent="0.45">
      <c r="G752" s="7"/>
      <c r="M752" s="7"/>
    </row>
    <row r="753" spans="7:13" ht="15.75" customHeight="1" x14ac:dyDescent="0.45">
      <c r="G753" s="7"/>
      <c r="M753" s="7"/>
    </row>
    <row r="754" spans="7:13" ht="15.75" customHeight="1" x14ac:dyDescent="0.45">
      <c r="G754" s="7"/>
      <c r="M754" s="7"/>
    </row>
    <row r="755" spans="7:13" ht="15.75" customHeight="1" x14ac:dyDescent="0.45">
      <c r="G755" s="7"/>
      <c r="M755" s="7"/>
    </row>
    <row r="756" spans="7:13" ht="15.75" customHeight="1" x14ac:dyDescent="0.45">
      <c r="G756" s="7"/>
      <c r="M756" s="7"/>
    </row>
    <row r="757" spans="7:13" ht="15.75" customHeight="1" x14ac:dyDescent="0.45">
      <c r="G757" s="7"/>
      <c r="M757" s="7"/>
    </row>
    <row r="758" spans="7:13" ht="15.75" customHeight="1" x14ac:dyDescent="0.45">
      <c r="G758" s="7"/>
      <c r="M758" s="7"/>
    </row>
    <row r="759" spans="7:13" ht="15.75" customHeight="1" x14ac:dyDescent="0.45">
      <c r="G759" s="7"/>
      <c r="M759" s="7"/>
    </row>
    <row r="760" spans="7:13" ht="15.75" customHeight="1" x14ac:dyDescent="0.45">
      <c r="G760" s="7"/>
      <c r="M760" s="7"/>
    </row>
    <row r="761" spans="7:13" ht="15.75" customHeight="1" x14ac:dyDescent="0.45">
      <c r="G761" s="7"/>
      <c r="M761" s="7"/>
    </row>
    <row r="762" spans="7:13" ht="15.75" customHeight="1" x14ac:dyDescent="0.45">
      <c r="G762" s="7"/>
      <c r="M762" s="7"/>
    </row>
    <row r="763" spans="7:13" ht="15.75" customHeight="1" x14ac:dyDescent="0.45">
      <c r="G763" s="7"/>
      <c r="M763" s="7"/>
    </row>
    <row r="764" spans="7:13" ht="15.75" customHeight="1" x14ac:dyDescent="0.45">
      <c r="G764" s="7"/>
      <c r="M764" s="7"/>
    </row>
    <row r="765" spans="7:13" ht="15.75" customHeight="1" x14ac:dyDescent="0.45">
      <c r="G765" s="7"/>
      <c r="M765" s="7"/>
    </row>
    <row r="766" spans="7:13" ht="15.75" customHeight="1" x14ac:dyDescent="0.45">
      <c r="G766" s="7"/>
      <c r="M766" s="7"/>
    </row>
    <row r="767" spans="7:13" ht="15.75" customHeight="1" x14ac:dyDescent="0.45">
      <c r="G767" s="7"/>
      <c r="M767" s="7"/>
    </row>
    <row r="768" spans="7:13" ht="15.75" customHeight="1" x14ac:dyDescent="0.45">
      <c r="G768" s="7"/>
      <c r="M768" s="7"/>
    </row>
    <row r="769" spans="7:13" ht="15.75" customHeight="1" x14ac:dyDescent="0.45">
      <c r="G769" s="7"/>
      <c r="M769" s="7"/>
    </row>
    <row r="770" spans="7:13" ht="15.75" customHeight="1" x14ac:dyDescent="0.45">
      <c r="G770" s="7"/>
      <c r="M770" s="7"/>
    </row>
    <row r="771" spans="7:13" ht="15.75" customHeight="1" x14ac:dyDescent="0.45">
      <c r="G771" s="7"/>
      <c r="M771" s="7"/>
    </row>
    <row r="772" spans="7:13" ht="15.75" customHeight="1" x14ac:dyDescent="0.45">
      <c r="G772" s="7"/>
      <c r="M772" s="7"/>
    </row>
    <row r="773" spans="7:13" ht="15.75" customHeight="1" x14ac:dyDescent="0.45">
      <c r="G773" s="7"/>
      <c r="M773" s="7"/>
    </row>
    <row r="774" spans="7:13" ht="15.75" customHeight="1" x14ac:dyDescent="0.45">
      <c r="G774" s="7"/>
      <c r="M774" s="7"/>
    </row>
    <row r="775" spans="7:13" ht="15.75" customHeight="1" x14ac:dyDescent="0.45">
      <c r="G775" s="7"/>
      <c r="M775" s="7"/>
    </row>
    <row r="776" spans="7:13" ht="15.75" customHeight="1" x14ac:dyDescent="0.45">
      <c r="G776" s="7"/>
      <c r="M776" s="7"/>
    </row>
    <row r="777" spans="7:13" ht="15.75" customHeight="1" x14ac:dyDescent="0.45">
      <c r="G777" s="7"/>
      <c r="M777" s="7"/>
    </row>
    <row r="778" spans="7:13" ht="15.75" customHeight="1" x14ac:dyDescent="0.45">
      <c r="G778" s="7"/>
      <c r="M778" s="7"/>
    </row>
    <row r="779" spans="7:13" ht="15.75" customHeight="1" x14ac:dyDescent="0.45">
      <c r="G779" s="7"/>
      <c r="M779" s="7"/>
    </row>
    <row r="780" spans="7:13" ht="15.75" customHeight="1" x14ac:dyDescent="0.45">
      <c r="G780" s="7"/>
      <c r="M780" s="7"/>
    </row>
    <row r="781" spans="7:13" ht="15.75" customHeight="1" x14ac:dyDescent="0.45">
      <c r="G781" s="7"/>
      <c r="M781" s="7"/>
    </row>
    <row r="782" spans="7:13" ht="15.75" customHeight="1" x14ac:dyDescent="0.45">
      <c r="G782" s="7"/>
      <c r="M782" s="7"/>
    </row>
    <row r="783" spans="7:13" ht="15.75" customHeight="1" x14ac:dyDescent="0.45">
      <c r="G783" s="7"/>
      <c r="M783" s="7"/>
    </row>
    <row r="784" spans="7:13" ht="15.75" customHeight="1" x14ac:dyDescent="0.45">
      <c r="G784" s="7"/>
      <c r="M784" s="7"/>
    </row>
    <row r="785" spans="7:13" ht="15.75" customHeight="1" x14ac:dyDescent="0.45">
      <c r="G785" s="7"/>
      <c r="M785" s="7"/>
    </row>
    <row r="786" spans="7:13" ht="15.75" customHeight="1" x14ac:dyDescent="0.45">
      <c r="G786" s="7"/>
      <c r="M786" s="7"/>
    </row>
    <row r="787" spans="7:13" ht="15.75" customHeight="1" x14ac:dyDescent="0.45">
      <c r="G787" s="7"/>
      <c r="M787" s="7"/>
    </row>
    <row r="788" spans="7:13" ht="15.75" customHeight="1" x14ac:dyDescent="0.45">
      <c r="G788" s="7"/>
      <c r="M788" s="7"/>
    </row>
    <row r="789" spans="7:13" ht="15.75" customHeight="1" x14ac:dyDescent="0.45">
      <c r="G789" s="7"/>
      <c r="M789" s="7"/>
    </row>
    <row r="790" spans="7:13" ht="15.75" customHeight="1" x14ac:dyDescent="0.45">
      <c r="G790" s="7"/>
      <c r="M790" s="7"/>
    </row>
    <row r="791" spans="7:13" ht="15.75" customHeight="1" x14ac:dyDescent="0.45">
      <c r="G791" s="7"/>
      <c r="M791" s="7"/>
    </row>
    <row r="792" spans="7:13" ht="15.75" customHeight="1" x14ac:dyDescent="0.45">
      <c r="G792" s="7"/>
      <c r="M792" s="7"/>
    </row>
    <row r="793" spans="7:13" ht="15.75" customHeight="1" x14ac:dyDescent="0.45">
      <c r="G793" s="7"/>
      <c r="M793" s="7"/>
    </row>
    <row r="794" spans="7:13" ht="15.75" customHeight="1" x14ac:dyDescent="0.45">
      <c r="G794" s="7"/>
      <c r="M794" s="7"/>
    </row>
    <row r="795" spans="7:13" ht="15.75" customHeight="1" x14ac:dyDescent="0.45">
      <c r="G795" s="7"/>
      <c r="M795" s="7"/>
    </row>
    <row r="796" spans="7:13" ht="15.75" customHeight="1" x14ac:dyDescent="0.45">
      <c r="G796" s="7"/>
      <c r="M796" s="7"/>
    </row>
    <row r="797" spans="7:13" ht="15.75" customHeight="1" x14ac:dyDescent="0.45">
      <c r="G797" s="7"/>
      <c r="M797" s="7"/>
    </row>
    <row r="798" spans="7:13" ht="15.75" customHeight="1" x14ac:dyDescent="0.45">
      <c r="G798" s="7"/>
      <c r="M798" s="7"/>
    </row>
    <row r="799" spans="7:13" ht="15.75" customHeight="1" x14ac:dyDescent="0.45">
      <c r="G799" s="7"/>
      <c r="M799" s="7"/>
    </row>
    <row r="800" spans="7:13" ht="15.75" customHeight="1" x14ac:dyDescent="0.45">
      <c r="G800" s="7"/>
      <c r="M800" s="7"/>
    </row>
    <row r="801" spans="7:13" ht="15.75" customHeight="1" x14ac:dyDescent="0.45">
      <c r="G801" s="7"/>
      <c r="M801" s="7"/>
    </row>
    <row r="802" spans="7:13" ht="15.75" customHeight="1" x14ac:dyDescent="0.45">
      <c r="G802" s="7"/>
      <c r="M802" s="7"/>
    </row>
    <row r="803" spans="7:13" ht="15.75" customHeight="1" x14ac:dyDescent="0.45">
      <c r="G803" s="7"/>
      <c r="M803" s="7"/>
    </row>
    <row r="804" spans="7:13" ht="15.75" customHeight="1" x14ac:dyDescent="0.45">
      <c r="G804" s="7"/>
      <c r="M804" s="7"/>
    </row>
    <row r="805" spans="7:13" ht="15.75" customHeight="1" x14ac:dyDescent="0.45">
      <c r="G805" s="7"/>
      <c r="M805" s="7"/>
    </row>
    <row r="806" spans="7:13" ht="15.75" customHeight="1" x14ac:dyDescent="0.45">
      <c r="G806" s="7"/>
      <c r="M806" s="7"/>
    </row>
    <row r="807" spans="7:13" ht="15.75" customHeight="1" x14ac:dyDescent="0.45">
      <c r="G807" s="7"/>
      <c r="M807" s="7"/>
    </row>
    <row r="808" spans="7:13" ht="15.75" customHeight="1" x14ac:dyDescent="0.45">
      <c r="G808" s="7"/>
      <c r="M808" s="7"/>
    </row>
    <row r="809" spans="7:13" ht="15.75" customHeight="1" x14ac:dyDescent="0.45">
      <c r="G809" s="7"/>
      <c r="M809" s="7"/>
    </row>
    <row r="810" spans="7:13" ht="15.75" customHeight="1" x14ac:dyDescent="0.45">
      <c r="G810" s="7"/>
      <c r="M810" s="7"/>
    </row>
    <row r="811" spans="7:13" ht="15.75" customHeight="1" x14ac:dyDescent="0.45">
      <c r="G811" s="7"/>
      <c r="M811" s="7"/>
    </row>
    <row r="812" spans="7:13" ht="15.75" customHeight="1" x14ac:dyDescent="0.45">
      <c r="G812" s="7"/>
      <c r="M812" s="7"/>
    </row>
    <row r="813" spans="7:13" ht="15.75" customHeight="1" x14ac:dyDescent="0.45">
      <c r="G813" s="7"/>
      <c r="M813" s="7"/>
    </row>
    <row r="814" spans="7:13" ht="15.75" customHeight="1" x14ac:dyDescent="0.45">
      <c r="G814" s="7"/>
      <c r="M814" s="7"/>
    </row>
    <row r="815" spans="7:13" ht="15.75" customHeight="1" x14ac:dyDescent="0.45">
      <c r="G815" s="7"/>
      <c r="M815" s="7"/>
    </row>
    <row r="816" spans="7:13" ht="15.75" customHeight="1" x14ac:dyDescent="0.45">
      <c r="G816" s="7"/>
      <c r="M816" s="7"/>
    </row>
    <row r="817" spans="7:13" ht="15.75" customHeight="1" x14ac:dyDescent="0.45">
      <c r="G817" s="7"/>
      <c r="M817" s="7"/>
    </row>
    <row r="818" spans="7:13" ht="15.75" customHeight="1" x14ac:dyDescent="0.45">
      <c r="G818" s="7"/>
      <c r="M818" s="7"/>
    </row>
    <row r="819" spans="7:13" ht="15.75" customHeight="1" x14ac:dyDescent="0.45">
      <c r="G819" s="7"/>
      <c r="M819" s="7"/>
    </row>
    <row r="820" spans="7:13" ht="15.75" customHeight="1" x14ac:dyDescent="0.45">
      <c r="G820" s="7"/>
      <c r="M820" s="7"/>
    </row>
    <row r="821" spans="7:13" ht="15.75" customHeight="1" x14ac:dyDescent="0.45">
      <c r="G821" s="7"/>
      <c r="M821" s="7"/>
    </row>
    <row r="822" spans="7:13" ht="15.75" customHeight="1" x14ac:dyDescent="0.45">
      <c r="G822" s="7"/>
      <c r="M822" s="7"/>
    </row>
    <row r="823" spans="7:13" ht="15.75" customHeight="1" x14ac:dyDescent="0.45">
      <c r="G823" s="7"/>
      <c r="M823" s="7"/>
    </row>
    <row r="824" spans="7:13" ht="15.75" customHeight="1" x14ac:dyDescent="0.45">
      <c r="G824" s="7"/>
      <c r="M824" s="7"/>
    </row>
    <row r="825" spans="7:13" ht="15.75" customHeight="1" x14ac:dyDescent="0.45">
      <c r="G825" s="7"/>
      <c r="M825" s="7"/>
    </row>
    <row r="826" spans="7:13" ht="15.75" customHeight="1" x14ac:dyDescent="0.45">
      <c r="G826" s="7"/>
      <c r="M826" s="7"/>
    </row>
    <row r="827" spans="7:13" ht="15.75" customHeight="1" x14ac:dyDescent="0.45">
      <c r="G827" s="7"/>
      <c r="M827" s="7"/>
    </row>
    <row r="828" spans="7:13" ht="15.75" customHeight="1" x14ac:dyDescent="0.45">
      <c r="G828" s="7"/>
      <c r="M828" s="7"/>
    </row>
    <row r="829" spans="7:13" ht="15.75" customHeight="1" x14ac:dyDescent="0.45">
      <c r="G829" s="7"/>
      <c r="M829" s="7"/>
    </row>
    <row r="830" spans="7:13" ht="15.75" customHeight="1" x14ac:dyDescent="0.45">
      <c r="G830" s="7"/>
      <c r="M830" s="7"/>
    </row>
    <row r="831" spans="7:13" ht="15.75" customHeight="1" x14ac:dyDescent="0.45">
      <c r="G831" s="7"/>
      <c r="M831" s="7"/>
    </row>
    <row r="832" spans="7:13" ht="15.75" customHeight="1" x14ac:dyDescent="0.45">
      <c r="G832" s="7"/>
      <c r="M832" s="7"/>
    </row>
    <row r="833" spans="7:13" ht="15.75" customHeight="1" x14ac:dyDescent="0.45">
      <c r="G833" s="7"/>
      <c r="M833" s="7"/>
    </row>
    <row r="834" spans="7:13" ht="15.75" customHeight="1" x14ac:dyDescent="0.45">
      <c r="G834" s="7"/>
      <c r="M834" s="7"/>
    </row>
    <row r="835" spans="7:13" ht="15.75" customHeight="1" x14ac:dyDescent="0.45">
      <c r="G835" s="7"/>
      <c r="M835" s="7"/>
    </row>
    <row r="836" spans="7:13" ht="15.75" customHeight="1" x14ac:dyDescent="0.45">
      <c r="G836" s="7"/>
      <c r="M836" s="7"/>
    </row>
    <row r="837" spans="7:13" ht="15.75" customHeight="1" x14ac:dyDescent="0.45">
      <c r="G837" s="7"/>
      <c r="M837" s="7"/>
    </row>
    <row r="838" spans="7:13" ht="15.75" customHeight="1" x14ac:dyDescent="0.45">
      <c r="G838" s="7"/>
      <c r="M838" s="7"/>
    </row>
    <row r="839" spans="7:13" ht="15.75" customHeight="1" x14ac:dyDescent="0.45">
      <c r="G839" s="7"/>
      <c r="M839" s="7"/>
    </row>
    <row r="840" spans="7:13" ht="15.75" customHeight="1" x14ac:dyDescent="0.45">
      <c r="G840" s="7"/>
      <c r="M840" s="7"/>
    </row>
    <row r="841" spans="7:13" ht="15.75" customHeight="1" x14ac:dyDescent="0.45">
      <c r="G841" s="7"/>
      <c r="M841" s="7"/>
    </row>
    <row r="842" spans="7:13" ht="15.75" customHeight="1" x14ac:dyDescent="0.45">
      <c r="G842" s="7"/>
      <c r="M842" s="7"/>
    </row>
    <row r="843" spans="7:13" ht="15.75" customHeight="1" x14ac:dyDescent="0.45">
      <c r="G843" s="7"/>
      <c r="M843" s="7"/>
    </row>
    <row r="844" spans="7:13" ht="15.75" customHeight="1" x14ac:dyDescent="0.45">
      <c r="G844" s="7"/>
      <c r="M844" s="7"/>
    </row>
    <row r="845" spans="7:13" ht="15.75" customHeight="1" x14ac:dyDescent="0.45">
      <c r="G845" s="7"/>
      <c r="M845" s="7"/>
    </row>
    <row r="846" spans="7:13" ht="15.75" customHeight="1" x14ac:dyDescent="0.45">
      <c r="G846" s="7"/>
      <c r="M846" s="7"/>
    </row>
    <row r="847" spans="7:13" ht="15.75" customHeight="1" x14ac:dyDescent="0.45">
      <c r="G847" s="7"/>
      <c r="M847" s="7"/>
    </row>
    <row r="848" spans="7:13" ht="15.75" customHeight="1" x14ac:dyDescent="0.45">
      <c r="G848" s="7"/>
      <c r="M848" s="7"/>
    </row>
    <row r="849" spans="7:13" ht="15.75" customHeight="1" x14ac:dyDescent="0.45">
      <c r="G849" s="7"/>
      <c r="M849" s="7"/>
    </row>
    <row r="850" spans="7:13" ht="15.75" customHeight="1" x14ac:dyDescent="0.45">
      <c r="G850" s="7"/>
      <c r="M850" s="7"/>
    </row>
    <row r="851" spans="7:13" ht="15.75" customHeight="1" x14ac:dyDescent="0.45">
      <c r="G851" s="7"/>
      <c r="M851" s="7"/>
    </row>
    <row r="852" spans="7:13" ht="15.75" customHeight="1" x14ac:dyDescent="0.45">
      <c r="G852" s="7"/>
      <c r="M852" s="7"/>
    </row>
    <row r="853" spans="7:13" ht="15.75" customHeight="1" x14ac:dyDescent="0.45">
      <c r="G853" s="7"/>
      <c r="M853" s="7"/>
    </row>
    <row r="854" spans="7:13" ht="15.75" customHeight="1" x14ac:dyDescent="0.45">
      <c r="G854" s="7"/>
      <c r="M854" s="7"/>
    </row>
    <row r="855" spans="7:13" ht="15.75" customHeight="1" x14ac:dyDescent="0.45">
      <c r="G855" s="7"/>
      <c r="M855" s="7"/>
    </row>
    <row r="856" spans="7:13" ht="15.75" customHeight="1" x14ac:dyDescent="0.45">
      <c r="G856" s="7"/>
      <c r="M856" s="7"/>
    </row>
    <row r="857" spans="7:13" ht="15.75" customHeight="1" x14ac:dyDescent="0.45">
      <c r="G857" s="7"/>
      <c r="M857" s="7"/>
    </row>
    <row r="858" spans="7:13" ht="15.75" customHeight="1" x14ac:dyDescent="0.45">
      <c r="G858" s="7"/>
      <c r="M858" s="7"/>
    </row>
    <row r="859" spans="7:13" ht="15.75" customHeight="1" x14ac:dyDescent="0.45">
      <c r="G859" s="7"/>
      <c r="M859" s="7"/>
    </row>
    <row r="860" spans="7:13" ht="15.75" customHeight="1" x14ac:dyDescent="0.45">
      <c r="G860" s="7"/>
      <c r="M860" s="7"/>
    </row>
    <row r="861" spans="7:13" ht="15.75" customHeight="1" x14ac:dyDescent="0.45">
      <c r="G861" s="7"/>
      <c r="M861" s="7"/>
    </row>
    <row r="862" spans="7:13" ht="15.75" customHeight="1" x14ac:dyDescent="0.45">
      <c r="G862" s="7"/>
      <c r="M862" s="7"/>
    </row>
    <row r="863" spans="7:13" ht="15.75" customHeight="1" x14ac:dyDescent="0.45">
      <c r="G863" s="7"/>
      <c r="M863" s="7"/>
    </row>
    <row r="864" spans="7:13" ht="15.75" customHeight="1" x14ac:dyDescent="0.45">
      <c r="G864" s="7"/>
      <c r="M864" s="7"/>
    </row>
    <row r="865" spans="7:13" ht="15.75" customHeight="1" x14ac:dyDescent="0.45">
      <c r="G865" s="7"/>
      <c r="M865" s="7"/>
    </row>
    <row r="866" spans="7:13" ht="15.75" customHeight="1" x14ac:dyDescent="0.45">
      <c r="G866" s="7"/>
      <c r="M866" s="7"/>
    </row>
    <row r="867" spans="7:13" ht="15.75" customHeight="1" x14ac:dyDescent="0.45">
      <c r="G867" s="7"/>
      <c r="M867" s="7"/>
    </row>
    <row r="868" spans="7:13" ht="15.75" customHeight="1" x14ac:dyDescent="0.45">
      <c r="G868" s="7"/>
      <c r="M868" s="7"/>
    </row>
    <row r="869" spans="7:13" ht="15.75" customHeight="1" x14ac:dyDescent="0.45">
      <c r="G869" s="7"/>
      <c r="M869" s="7"/>
    </row>
    <row r="870" spans="7:13" ht="15.75" customHeight="1" x14ac:dyDescent="0.45">
      <c r="G870" s="7"/>
      <c r="M870" s="7"/>
    </row>
    <row r="871" spans="7:13" ht="15.75" customHeight="1" x14ac:dyDescent="0.45">
      <c r="G871" s="7"/>
      <c r="M871" s="7"/>
    </row>
    <row r="872" spans="7:13" ht="15.75" customHeight="1" x14ac:dyDescent="0.45">
      <c r="G872" s="7"/>
      <c r="M872" s="7"/>
    </row>
    <row r="873" spans="7:13" ht="15.75" customHeight="1" x14ac:dyDescent="0.45">
      <c r="G873" s="7"/>
      <c r="M873" s="7"/>
    </row>
    <row r="874" spans="7:13" ht="15.75" customHeight="1" x14ac:dyDescent="0.45">
      <c r="G874" s="7"/>
      <c r="M874" s="7"/>
    </row>
    <row r="875" spans="7:13" ht="15.75" customHeight="1" x14ac:dyDescent="0.45">
      <c r="G875" s="7"/>
      <c r="M875" s="7"/>
    </row>
    <row r="876" spans="7:13" ht="15.75" customHeight="1" x14ac:dyDescent="0.45">
      <c r="G876" s="7"/>
      <c r="M876" s="7"/>
    </row>
    <row r="877" spans="7:13" ht="15.75" customHeight="1" x14ac:dyDescent="0.45">
      <c r="G877" s="7"/>
      <c r="M877" s="7"/>
    </row>
    <row r="878" spans="7:13" ht="15.75" customHeight="1" x14ac:dyDescent="0.45">
      <c r="G878" s="7"/>
      <c r="M878" s="7"/>
    </row>
    <row r="879" spans="7:13" ht="15.75" customHeight="1" x14ac:dyDescent="0.45">
      <c r="G879" s="7"/>
      <c r="M879" s="7"/>
    </row>
    <row r="880" spans="7:13" ht="15.75" customHeight="1" x14ac:dyDescent="0.45">
      <c r="G880" s="7"/>
      <c r="M880" s="7"/>
    </row>
    <row r="881" spans="7:13" ht="15.75" customHeight="1" x14ac:dyDescent="0.45">
      <c r="G881" s="7"/>
      <c r="M881" s="7"/>
    </row>
    <row r="882" spans="7:13" ht="15.75" customHeight="1" x14ac:dyDescent="0.45">
      <c r="G882" s="7"/>
      <c r="M882" s="7"/>
    </row>
    <row r="883" spans="7:13" ht="15.75" customHeight="1" x14ac:dyDescent="0.45">
      <c r="G883" s="7"/>
      <c r="M883" s="7"/>
    </row>
    <row r="884" spans="7:13" ht="15.75" customHeight="1" x14ac:dyDescent="0.45">
      <c r="G884" s="7"/>
      <c r="M884" s="7"/>
    </row>
    <row r="885" spans="7:13" ht="15.75" customHeight="1" x14ac:dyDescent="0.45">
      <c r="G885" s="7"/>
      <c r="M885" s="7"/>
    </row>
    <row r="886" spans="7:13" ht="15.75" customHeight="1" x14ac:dyDescent="0.45">
      <c r="G886" s="7"/>
      <c r="M886" s="7"/>
    </row>
    <row r="887" spans="7:13" ht="15.75" customHeight="1" x14ac:dyDescent="0.45">
      <c r="G887" s="7"/>
      <c r="M887" s="7"/>
    </row>
    <row r="888" spans="7:13" ht="15.75" customHeight="1" x14ac:dyDescent="0.45">
      <c r="G888" s="7"/>
      <c r="M888" s="7"/>
    </row>
    <row r="889" spans="7:13" ht="15.75" customHeight="1" x14ac:dyDescent="0.45">
      <c r="G889" s="7"/>
      <c r="M889" s="7"/>
    </row>
    <row r="890" spans="7:13" ht="15.75" customHeight="1" x14ac:dyDescent="0.45">
      <c r="G890" s="7"/>
      <c r="M890" s="7"/>
    </row>
    <row r="891" spans="7:13" ht="15.75" customHeight="1" x14ac:dyDescent="0.45">
      <c r="G891" s="7"/>
      <c r="M891" s="7"/>
    </row>
    <row r="892" spans="7:13" ht="15.75" customHeight="1" x14ac:dyDescent="0.45">
      <c r="G892" s="7"/>
      <c r="M892" s="7"/>
    </row>
    <row r="893" spans="7:13" ht="15.75" customHeight="1" x14ac:dyDescent="0.45">
      <c r="G893" s="7"/>
      <c r="M893" s="7"/>
    </row>
    <row r="894" spans="7:13" ht="15.75" customHeight="1" x14ac:dyDescent="0.45">
      <c r="G894" s="7"/>
      <c r="M894" s="7"/>
    </row>
    <row r="895" spans="7:13" ht="15.75" customHeight="1" x14ac:dyDescent="0.45">
      <c r="G895" s="7"/>
      <c r="M895" s="7"/>
    </row>
    <row r="896" spans="7:13" ht="15.75" customHeight="1" x14ac:dyDescent="0.45">
      <c r="G896" s="7"/>
      <c r="M896" s="7"/>
    </row>
    <row r="897" spans="7:13" ht="15.75" customHeight="1" x14ac:dyDescent="0.45">
      <c r="G897" s="7"/>
      <c r="M897" s="7"/>
    </row>
    <row r="898" spans="7:13" ht="15.75" customHeight="1" x14ac:dyDescent="0.45">
      <c r="G898" s="7"/>
      <c r="M898" s="7"/>
    </row>
    <row r="899" spans="7:13" ht="15.75" customHeight="1" x14ac:dyDescent="0.45">
      <c r="G899" s="7"/>
      <c r="M899" s="7"/>
    </row>
    <row r="900" spans="7:13" ht="15.75" customHeight="1" x14ac:dyDescent="0.45">
      <c r="G900" s="7"/>
      <c r="M900" s="7"/>
    </row>
    <row r="901" spans="7:13" ht="15.75" customHeight="1" x14ac:dyDescent="0.45">
      <c r="G901" s="7"/>
      <c r="M901" s="7"/>
    </row>
    <row r="902" spans="7:13" ht="15.75" customHeight="1" x14ac:dyDescent="0.45">
      <c r="G902" s="7"/>
      <c r="M902" s="7"/>
    </row>
    <row r="903" spans="7:13" ht="15.75" customHeight="1" x14ac:dyDescent="0.45">
      <c r="G903" s="7"/>
      <c r="M903" s="7"/>
    </row>
    <row r="904" spans="7:13" ht="15.75" customHeight="1" x14ac:dyDescent="0.45">
      <c r="G904" s="7"/>
      <c r="M904" s="7"/>
    </row>
    <row r="905" spans="7:13" ht="15.75" customHeight="1" x14ac:dyDescent="0.45">
      <c r="G905" s="7"/>
      <c r="M905" s="7"/>
    </row>
    <row r="906" spans="7:13" ht="15.75" customHeight="1" x14ac:dyDescent="0.45">
      <c r="G906" s="7"/>
      <c r="M906" s="7"/>
    </row>
    <row r="907" spans="7:13" ht="15.75" customHeight="1" x14ac:dyDescent="0.45">
      <c r="G907" s="7"/>
      <c r="M907" s="7"/>
    </row>
    <row r="908" spans="7:13" ht="15.75" customHeight="1" x14ac:dyDescent="0.45">
      <c r="G908" s="7"/>
      <c r="M908" s="7"/>
    </row>
    <row r="909" spans="7:13" ht="15.75" customHeight="1" x14ac:dyDescent="0.45">
      <c r="G909" s="7"/>
      <c r="M909" s="7"/>
    </row>
    <row r="910" spans="7:13" ht="15.75" customHeight="1" x14ac:dyDescent="0.45">
      <c r="G910" s="7"/>
      <c r="M910" s="7"/>
    </row>
    <row r="911" spans="7:13" ht="15.75" customHeight="1" x14ac:dyDescent="0.45">
      <c r="G911" s="7"/>
      <c r="M911" s="7"/>
    </row>
    <row r="912" spans="7:13" ht="15.75" customHeight="1" x14ac:dyDescent="0.45">
      <c r="G912" s="7"/>
      <c r="M912" s="7"/>
    </row>
    <row r="913" spans="7:13" ht="15.75" customHeight="1" x14ac:dyDescent="0.45">
      <c r="G913" s="7"/>
      <c r="M913" s="7"/>
    </row>
    <row r="914" spans="7:13" ht="15.75" customHeight="1" x14ac:dyDescent="0.45">
      <c r="G914" s="7"/>
      <c r="M914" s="7"/>
    </row>
    <row r="915" spans="7:13" ht="15.75" customHeight="1" x14ac:dyDescent="0.45">
      <c r="G915" s="7"/>
      <c r="M915" s="7"/>
    </row>
    <row r="916" spans="7:13" ht="15.75" customHeight="1" x14ac:dyDescent="0.45">
      <c r="G916" s="7"/>
      <c r="M916" s="7"/>
    </row>
    <row r="917" spans="7:13" ht="15.75" customHeight="1" x14ac:dyDescent="0.45">
      <c r="G917" s="7"/>
      <c r="M917" s="7"/>
    </row>
    <row r="918" spans="7:13" ht="15.75" customHeight="1" x14ac:dyDescent="0.45">
      <c r="G918" s="7"/>
      <c r="M918" s="7"/>
    </row>
    <row r="919" spans="7:13" ht="15.75" customHeight="1" x14ac:dyDescent="0.45">
      <c r="G919" s="7"/>
      <c r="M919" s="7"/>
    </row>
    <row r="920" spans="7:13" ht="15.75" customHeight="1" x14ac:dyDescent="0.45">
      <c r="G920" s="7"/>
      <c r="M920" s="7"/>
    </row>
    <row r="921" spans="7:13" ht="15.75" customHeight="1" x14ac:dyDescent="0.45">
      <c r="G921" s="7"/>
      <c r="M921" s="7"/>
    </row>
    <row r="922" spans="7:13" ht="15.75" customHeight="1" x14ac:dyDescent="0.45">
      <c r="G922" s="7"/>
      <c r="M922" s="7"/>
    </row>
    <row r="923" spans="7:13" ht="15.75" customHeight="1" x14ac:dyDescent="0.45">
      <c r="G923" s="7"/>
      <c r="M923" s="7"/>
    </row>
    <row r="924" spans="7:13" ht="15.75" customHeight="1" x14ac:dyDescent="0.45">
      <c r="G924" s="7"/>
      <c r="M924" s="7"/>
    </row>
    <row r="925" spans="7:13" ht="15.75" customHeight="1" x14ac:dyDescent="0.45">
      <c r="G925" s="7"/>
      <c r="M925" s="7"/>
    </row>
    <row r="926" spans="7:13" ht="15.75" customHeight="1" x14ac:dyDescent="0.45">
      <c r="G926" s="7"/>
      <c r="M926" s="7"/>
    </row>
    <row r="927" spans="7:13" ht="15.75" customHeight="1" x14ac:dyDescent="0.45">
      <c r="G927" s="7"/>
      <c r="M927" s="7"/>
    </row>
    <row r="928" spans="7:13" ht="15.75" customHeight="1" x14ac:dyDescent="0.45">
      <c r="G928" s="7"/>
      <c r="M928" s="7"/>
    </row>
    <row r="929" spans="7:13" ht="15.75" customHeight="1" x14ac:dyDescent="0.45">
      <c r="G929" s="7"/>
      <c r="M929" s="7"/>
    </row>
    <row r="930" spans="7:13" ht="15.75" customHeight="1" x14ac:dyDescent="0.45">
      <c r="G930" s="7"/>
      <c r="M930" s="7"/>
    </row>
    <row r="931" spans="7:13" ht="15.75" customHeight="1" x14ac:dyDescent="0.45">
      <c r="G931" s="7"/>
      <c r="M931" s="7"/>
    </row>
    <row r="932" spans="7:13" ht="15.75" customHeight="1" x14ac:dyDescent="0.45">
      <c r="G932" s="7"/>
      <c r="M932" s="7"/>
    </row>
    <row r="933" spans="7:13" ht="15.75" customHeight="1" x14ac:dyDescent="0.45">
      <c r="G933" s="7"/>
      <c r="M933" s="7"/>
    </row>
    <row r="934" spans="7:13" ht="15.75" customHeight="1" x14ac:dyDescent="0.45">
      <c r="G934" s="7"/>
      <c r="M934" s="7"/>
    </row>
    <row r="935" spans="7:13" ht="15.75" customHeight="1" x14ac:dyDescent="0.45">
      <c r="G935" s="7"/>
      <c r="M935" s="7"/>
    </row>
    <row r="936" spans="7:13" ht="15.75" customHeight="1" x14ac:dyDescent="0.45">
      <c r="G936" s="7"/>
      <c r="M936" s="7"/>
    </row>
    <row r="937" spans="7:13" ht="15.75" customHeight="1" x14ac:dyDescent="0.45">
      <c r="G937" s="7"/>
      <c r="M937" s="7"/>
    </row>
    <row r="938" spans="7:13" ht="15.75" customHeight="1" x14ac:dyDescent="0.45">
      <c r="G938" s="7"/>
      <c r="M938" s="7"/>
    </row>
    <row r="939" spans="7:13" ht="15.75" customHeight="1" x14ac:dyDescent="0.45">
      <c r="G939" s="7"/>
      <c r="M939" s="7"/>
    </row>
    <row r="940" spans="7:13" ht="15.75" customHeight="1" x14ac:dyDescent="0.45">
      <c r="G940" s="7"/>
      <c r="M940" s="7"/>
    </row>
    <row r="941" spans="7:13" ht="15.75" customHeight="1" x14ac:dyDescent="0.45">
      <c r="G941" s="7"/>
      <c r="M941" s="7"/>
    </row>
    <row r="942" spans="7:13" ht="15.75" customHeight="1" x14ac:dyDescent="0.45">
      <c r="G942" s="7"/>
      <c r="M942" s="7"/>
    </row>
    <row r="943" spans="7:13" ht="15.75" customHeight="1" x14ac:dyDescent="0.45">
      <c r="G943" s="7"/>
      <c r="M943" s="7"/>
    </row>
    <row r="944" spans="7:13" ht="15.75" customHeight="1" x14ac:dyDescent="0.45">
      <c r="G944" s="7"/>
      <c r="M944" s="7"/>
    </row>
    <row r="945" spans="7:13" ht="15.75" customHeight="1" x14ac:dyDescent="0.45">
      <c r="G945" s="7"/>
      <c r="M945" s="7"/>
    </row>
    <row r="946" spans="7:13" ht="15.75" customHeight="1" x14ac:dyDescent="0.45">
      <c r="G946" s="7"/>
      <c r="M946" s="7"/>
    </row>
    <row r="947" spans="7:13" ht="15.75" customHeight="1" x14ac:dyDescent="0.45">
      <c r="G947" s="7"/>
      <c r="M947" s="7"/>
    </row>
    <row r="948" spans="7:13" ht="15.75" customHeight="1" x14ac:dyDescent="0.45">
      <c r="G948" s="7"/>
      <c r="M948" s="7"/>
    </row>
    <row r="949" spans="7:13" ht="15.75" customHeight="1" x14ac:dyDescent="0.45">
      <c r="G949" s="7"/>
      <c r="M949" s="7"/>
    </row>
    <row r="950" spans="7:13" ht="15.75" customHeight="1" x14ac:dyDescent="0.45">
      <c r="G950" s="7"/>
      <c r="M950" s="7"/>
    </row>
    <row r="951" spans="7:13" ht="15.75" customHeight="1" x14ac:dyDescent="0.45">
      <c r="G951" s="7"/>
      <c r="M951" s="7"/>
    </row>
    <row r="952" spans="7:13" ht="15.75" customHeight="1" x14ac:dyDescent="0.45">
      <c r="G952" s="7"/>
      <c r="M952" s="7"/>
    </row>
    <row r="953" spans="7:13" ht="15.75" customHeight="1" x14ac:dyDescent="0.45">
      <c r="G953" s="7"/>
      <c r="M953" s="7"/>
    </row>
    <row r="954" spans="7:13" ht="15.75" customHeight="1" x14ac:dyDescent="0.45">
      <c r="G954" s="7"/>
      <c r="M954" s="7"/>
    </row>
    <row r="955" spans="7:13" ht="15.75" customHeight="1" x14ac:dyDescent="0.45">
      <c r="G955" s="7"/>
      <c r="M955" s="7"/>
    </row>
    <row r="956" spans="7:13" ht="15.75" customHeight="1" x14ac:dyDescent="0.45">
      <c r="G956" s="7"/>
      <c r="M956" s="7"/>
    </row>
    <row r="957" spans="7:13" ht="15.75" customHeight="1" x14ac:dyDescent="0.45">
      <c r="G957" s="7"/>
      <c r="M957" s="7"/>
    </row>
    <row r="958" spans="7:13" ht="15.75" customHeight="1" x14ac:dyDescent="0.45">
      <c r="G958" s="7"/>
      <c r="M958" s="7"/>
    </row>
    <row r="959" spans="7:13" ht="15.75" customHeight="1" x14ac:dyDescent="0.45">
      <c r="G959" s="7"/>
      <c r="M959" s="7"/>
    </row>
    <row r="960" spans="7:13" ht="15.75" customHeight="1" x14ac:dyDescent="0.45">
      <c r="G960" s="7"/>
      <c r="M960" s="7"/>
    </row>
    <row r="961" spans="7:13" ht="15.75" customHeight="1" x14ac:dyDescent="0.45">
      <c r="G961" s="7"/>
      <c r="M961" s="7"/>
    </row>
    <row r="962" spans="7:13" ht="15.75" customHeight="1" x14ac:dyDescent="0.45">
      <c r="G962" s="7"/>
      <c r="M962" s="7"/>
    </row>
    <row r="963" spans="7:13" ht="15.75" customHeight="1" x14ac:dyDescent="0.45">
      <c r="G963" s="7"/>
      <c r="M963" s="7"/>
    </row>
    <row r="964" spans="7:13" ht="15.75" customHeight="1" x14ac:dyDescent="0.45">
      <c r="G964" s="7"/>
      <c r="M964" s="7"/>
    </row>
    <row r="965" spans="7:13" ht="15.75" customHeight="1" x14ac:dyDescent="0.45">
      <c r="G965" s="7"/>
      <c r="M965" s="7"/>
    </row>
    <row r="966" spans="7:13" ht="15.75" customHeight="1" x14ac:dyDescent="0.45">
      <c r="G966" s="7"/>
      <c r="M966" s="7"/>
    </row>
    <row r="967" spans="7:13" ht="15.75" customHeight="1" x14ac:dyDescent="0.45">
      <c r="G967" s="7"/>
      <c r="M967" s="7"/>
    </row>
    <row r="968" spans="7:13" ht="15.75" customHeight="1" x14ac:dyDescent="0.45">
      <c r="G968" s="7"/>
      <c r="M968" s="7"/>
    </row>
    <row r="969" spans="7:13" ht="15.75" customHeight="1" x14ac:dyDescent="0.45">
      <c r="G969" s="7"/>
      <c r="M969" s="7"/>
    </row>
    <row r="970" spans="7:13" ht="15.75" customHeight="1" x14ac:dyDescent="0.45">
      <c r="G970" s="7"/>
      <c r="M970" s="7"/>
    </row>
    <row r="971" spans="7:13" ht="15.75" customHeight="1" x14ac:dyDescent="0.45">
      <c r="G971" s="7"/>
      <c r="M971" s="7"/>
    </row>
    <row r="972" spans="7:13" ht="15.75" customHeight="1" x14ac:dyDescent="0.45">
      <c r="G972" s="7"/>
      <c r="M972" s="7"/>
    </row>
    <row r="973" spans="7:13" ht="15.75" customHeight="1" x14ac:dyDescent="0.45">
      <c r="G973" s="7"/>
      <c r="M973" s="7"/>
    </row>
    <row r="974" spans="7:13" ht="15.75" customHeight="1" x14ac:dyDescent="0.45">
      <c r="G974" s="7"/>
      <c r="M974" s="7"/>
    </row>
    <row r="975" spans="7:13" ht="15.75" customHeight="1" x14ac:dyDescent="0.45">
      <c r="G975" s="7"/>
      <c r="M975" s="7"/>
    </row>
    <row r="976" spans="7:13" ht="15.75" customHeight="1" x14ac:dyDescent="0.45">
      <c r="G976" s="7"/>
      <c r="M976" s="7"/>
    </row>
    <row r="977" spans="7:13" ht="15.75" customHeight="1" x14ac:dyDescent="0.45">
      <c r="G977" s="7"/>
      <c r="M977" s="7"/>
    </row>
    <row r="978" spans="7:13" ht="15.75" customHeight="1" x14ac:dyDescent="0.45">
      <c r="G978" s="7"/>
      <c r="M978" s="7"/>
    </row>
    <row r="979" spans="7:13" ht="15.75" customHeight="1" x14ac:dyDescent="0.45">
      <c r="G979" s="7"/>
      <c r="M979" s="7"/>
    </row>
    <row r="980" spans="7:13" ht="15.75" customHeight="1" x14ac:dyDescent="0.45">
      <c r="G980" s="7"/>
      <c r="M980" s="7"/>
    </row>
    <row r="981" spans="7:13" ht="15.75" customHeight="1" x14ac:dyDescent="0.45">
      <c r="G981" s="7"/>
      <c r="M981" s="7"/>
    </row>
    <row r="982" spans="7:13" ht="15.75" customHeight="1" x14ac:dyDescent="0.45">
      <c r="G982" s="7"/>
      <c r="M982" s="7"/>
    </row>
    <row r="983" spans="7:13" ht="15.75" customHeight="1" x14ac:dyDescent="0.45">
      <c r="G983" s="7"/>
      <c r="M983" s="7"/>
    </row>
    <row r="984" spans="7:13" ht="15.75" customHeight="1" x14ac:dyDescent="0.45">
      <c r="G984" s="7"/>
      <c r="M984" s="7"/>
    </row>
    <row r="985" spans="7:13" ht="15.75" customHeight="1" x14ac:dyDescent="0.45">
      <c r="G985" s="7"/>
      <c r="M985" s="7"/>
    </row>
    <row r="986" spans="7:13" ht="15.75" customHeight="1" x14ac:dyDescent="0.45">
      <c r="G986" s="7"/>
      <c r="M986" s="7"/>
    </row>
    <row r="987" spans="7:13" ht="15.75" customHeight="1" x14ac:dyDescent="0.45">
      <c r="G987" s="7"/>
      <c r="M987" s="7"/>
    </row>
    <row r="988" spans="7:13" ht="15.75" customHeight="1" x14ac:dyDescent="0.45">
      <c r="G988" s="7"/>
      <c r="M988" s="7"/>
    </row>
    <row r="989" spans="7:13" ht="15.75" customHeight="1" x14ac:dyDescent="0.45">
      <c r="G989" s="7"/>
      <c r="M989" s="7"/>
    </row>
    <row r="990" spans="7:13" ht="15.75" customHeight="1" x14ac:dyDescent="0.45">
      <c r="G990" s="7"/>
      <c r="M990" s="7"/>
    </row>
    <row r="991" spans="7:13" ht="15.75" customHeight="1" x14ac:dyDescent="0.45">
      <c r="G991" s="7"/>
      <c r="M991" s="7"/>
    </row>
    <row r="992" spans="7:13" ht="15.75" customHeight="1" x14ac:dyDescent="0.45">
      <c r="G992" s="7"/>
      <c r="M992" s="7"/>
    </row>
    <row r="993" spans="7:13" ht="15.75" customHeight="1" x14ac:dyDescent="0.45">
      <c r="G993" s="7"/>
      <c r="M993" s="7"/>
    </row>
    <row r="994" spans="7:13" ht="15.75" customHeight="1" x14ac:dyDescent="0.45">
      <c r="G994" s="7"/>
      <c r="M994" s="7"/>
    </row>
    <row r="995" spans="7:13" ht="15.75" customHeight="1" x14ac:dyDescent="0.45">
      <c r="G995" s="7"/>
      <c r="M995" s="7"/>
    </row>
    <row r="996" spans="7:13" ht="15.75" customHeight="1" x14ac:dyDescent="0.45">
      <c r="G996" s="7"/>
      <c r="M996" s="7"/>
    </row>
    <row r="997" spans="7:13" ht="15.75" customHeight="1" x14ac:dyDescent="0.45">
      <c r="G997" s="7"/>
      <c r="M997" s="7"/>
    </row>
    <row r="998" spans="7:13" ht="15.75" customHeight="1" x14ac:dyDescent="0.45">
      <c r="G998" s="7"/>
      <c r="M998" s="7"/>
    </row>
    <row r="999" spans="7:13" ht="15.75" customHeight="1" x14ac:dyDescent="0.45">
      <c r="G999" s="7"/>
      <c r="M999" s="7"/>
    </row>
    <row r="1000" spans="7:13" ht="15.75" customHeight="1" x14ac:dyDescent="0.45">
      <c r="G1000" s="7"/>
      <c r="M1000" s="7"/>
    </row>
    <row r="1001" spans="7:13" ht="15.75" customHeight="1" x14ac:dyDescent="0.45">
      <c r="G1001" s="7"/>
      <c r="M1001" s="7"/>
    </row>
    <row r="1002" spans="7:13" ht="15.75" customHeight="1" x14ac:dyDescent="0.45">
      <c r="G1002" s="7"/>
      <c r="M1002" s="7"/>
    </row>
    <row r="1003" spans="7:13" ht="15.75" customHeight="1" x14ac:dyDescent="0.45">
      <c r="G1003" s="7"/>
      <c r="M1003" s="7"/>
    </row>
    <row r="1004" spans="7:13" ht="15.75" customHeight="1" x14ac:dyDescent="0.45">
      <c r="G1004" s="7"/>
      <c r="M1004" s="7"/>
    </row>
    <row r="1005" spans="7:13" ht="15.75" customHeight="1" x14ac:dyDescent="0.45">
      <c r="G1005" s="7"/>
      <c r="M1005" s="7"/>
    </row>
  </sheetData>
  <sheetProtection algorithmName="SHA-512" hashValue="OtmqOoe5Rv4qMmDScf2v8/54ANNOBuQ27KYSOOHIFNN/owRo6yhzg0YcFqt5i10OYSubznxtoBITObhVjsdBaA==" saltValue="A22t3lIFcP0uSvT5X3yQ7A==" spinCount="100000" sheet="1" objects="1" scenarios="1"/>
  <mergeCells count="11">
    <mergeCell ref="A3:B3"/>
    <mergeCell ref="A8:E8"/>
    <mergeCell ref="G8:K8"/>
    <mergeCell ref="B34:F34"/>
    <mergeCell ref="M8:Q8"/>
    <mergeCell ref="B13:E13"/>
    <mergeCell ref="B29:H29"/>
    <mergeCell ref="B30:H30"/>
    <mergeCell ref="B31:H31"/>
    <mergeCell ref="B32:H32"/>
    <mergeCell ref="B33:H33"/>
  </mergeCells>
  <conditionalFormatting sqref="J10:J25">
    <cfRule type="cellIs" dxfId="1" priority="3" operator="greaterThan">
      <formula>0</formula>
    </cfRule>
  </conditionalFormatting>
  <conditionalFormatting sqref="P10:P25">
    <cfRule type="cellIs" dxfId="0" priority="1" operator="greaterThan">
      <formula>0</formula>
    </cfRule>
  </conditionalFormatting>
  <pageMargins left="0.7" right="0.7" top="0.75" bottom="0.75" header="0" footer="0"/>
  <pageSetup orientation="landscape"/>
  <ignoredErrors>
    <ignoredError sqref="O23:O24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 Drawdowns</vt:lpstr>
      <vt:lpstr>Repayment Holiday 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Coombe</dc:creator>
  <cp:lastModifiedBy>Jay Morris</cp:lastModifiedBy>
  <dcterms:created xsi:type="dcterms:W3CDTF">2024-04-15T05:02:19Z</dcterms:created>
  <dcterms:modified xsi:type="dcterms:W3CDTF">2024-09-02T01:46:54Z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0x01010098A2677FEB30DD4990B71C84C6C21B78</vt:lpwstr>
  </property>
</Properties>
</file>